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XTT" sheetId="1" r:id="rId1"/>
    <sheet name="KV" sheetId="4" r:id="rId2"/>
  </sheets>
  <calcPr calcId="145621"/>
</workbook>
</file>

<file path=xl/calcChain.xml><?xml version="1.0" encoding="utf-8"?>
<calcChain xmlns="http://schemas.openxmlformats.org/spreadsheetml/2006/main">
  <c r="J41" i="1" l="1"/>
  <c r="K41" i="1"/>
  <c r="S41" i="1" s="1"/>
  <c r="L41" i="1"/>
  <c r="T41" i="1" s="1"/>
  <c r="M41" i="1"/>
  <c r="N41" i="1"/>
  <c r="O41" i="1"/>
  <c r="J42" i="1"/>
  <c r="R42" i="1" s="1"/>
  <c r="K42" i="1"/>
  <c r="S42" i="1" s="1"/>
  <c r="L42" i="1"/>
  <c r="M42" i="1"/>
  <c r="U42" i="1" s="1"/>
  <c r="N42" i="1"/>
  <c r="V42" i="1" s="1"/>
  <c r="O42" i="1"/>
  <c r="K40" i="1"/>
  <c r="L40" i="1"/>
  <c r="T40" i="1" s="1"/>
  <c r="M40" i="1"/>
  <c r="N40" i="1"/>
  <c r="O40" i="1"/>
  <c r="J40" i="1"/>
  <c r="K21" i="4"/>
  <c r="J21" i="4"/>
  <c r="I21" i="4"/>
  <c r="C22" i="4" s="1"/>
  <c r="H21" i="4"/>
  <c r="G21" i="4"/>
  <c r="F21" i="4"/>
  <c r="E21" i="4"/>
  <c r="D21" i="4"/>
  <c r="C21" i="4"/>
  <c r="K20" i="4"/>
  <c r="J20" i="4"/>
  <c r="J32" i="4" s="1"/>
  <c r="I20" i="4"/>
  <c r="H20" i="4"/>
  <c r="G20" i="4"/>
  <c r="F20" i="4"/>
  <c r="E20" i="4"/>
  <c r="D20" i="4"/>
  <c r="C20" i="4"/>
  <c r="K19" i="4"/>
  <c r="K31" i="4" s="1"/>
  <c r="J19" i="4"/>
  <c r="I19" i="4"/>
  <c r="H19" i="4"/>
  <c r="G19" i="4"/>
  <c r="F19" i="4"/>
  <c r="E19" i="4"/>
  <c r="D19" i="4"/>
  <c r="C19" i="4"/>
  <c r="C31" i="4" s="1"/>
  <c r="K18" i="4"/>
  <c r="J18" i="4"/>
  <c r="I18" i="4"/>
  <c r="H18" i="4"/>
  <c r="G18" i="4"/>
  <c r="F18" i="4"/>
  <c r="E18" i="4"/>
  <c r="D18" i="4"/>
  <c r="D30" i="4" s="1"/>
  <c r="C18" i="4"/>
  <c r="K17" i="4"/>
  <c r="J17" i="4"/>
  <c r="I17" i="4"/>
  <c r="H17" i="4"/>
  <c r="G17" i="4"/>
  <c r="F17" i="4"/>
  <c r="E17" i="4"/>
  <c r="E29" i="4" s="1"/>
  <c r="D17" i="4"/>
  <c r="C17" i="4"/>
  <c r="K16" i="4"/>
  <c r="J16" i="4"/>
  <c r="I16" i="4"/>
  <c r="H16" i="4"/>
  <c r="G16" i="4"/>
  <c r="F16" i="4"/>
  <c r="F28" i="4" s="1"/>
  <c r="E16" i="4"/>
  <c r="D16" i="4"/>
  <c r="C16" i="4"/>
  <c r="K15" i="4"/>
  <c r="J15" i="4"/>
  <c r="I15" i="4"/>
  <c r="H15" i="4"/>
  <c r="G15" i="4"/>
  <c r="G27" i="4" s="1"/>
  <c r="F15" i="4"/>
  <c r="E15" i="4"/>
  <c r="D15" i="4"/>
  <c r="C15" i="4"/>
  <c r="R41" i="1"/>
  <c r="U41" i="1"/>
  <c r="V41" i="1"/>
  <c r="W41" i="1"/>
  <c r="T42" i="1"/>
  <c r="W42" i="1"/>
  <c r="S40" i="1"/>
  <c r="U40" i="1"/>
  <c r="V40" i="1"/>
  <c r="W40" i="1"/>
  <c r="R40" i="1"/>
  <c r="G42" i="1"/>
  <c r="G41" i="1"/>
  <c r="G40" i="1"/>
  <c r="F42" i="1"/>
  <c r="F41" i="1"/>
  <c r="F40" i="1"/>
  <c r="E42" i="1"/>
  <c r="E41" i="1"/>
  <c r="E40" i="1"/>
  <c r="D42" i="1"/>
  <c r="D41" i="1"/>
  <c r="D40" i="1"/>
  <c r="C42" i="1"/>
  <c r="C41" i="1"/>
  <c r="C40" i="1"/>
  <c r="B42" i="1"/>
  <c r="B41" i="1"/>
  <c r="B40" i="1"/>
  <c r="C28" i="1"/>
  <c r="D28" i="1"/>
  <c r="E28" i="1"/>
  <c r="F28" i="1"/>
  <c r="G28" i="1"/>
  <c r="H28" i="1"/>
  <c r="I28" i="1"/>
  <c r="J28" i="1"/>
  <c r="K28" i="1"/>
  <c r="C29" i="1"/>
  <c r="D29" i="1"/>
  <c r="E29" i="1"/>
  <c r="F29" i="1"/>
  <c r="G29" i="1"/>
  <c r="H29" i="1"/>
  <c r="I29" i="1"/>
  <c r="J29" i="1"/>
  <c r="K29" i="1"/>
  <c r="C30" i="1"/>
  <c r="D30" i="1"/>
  <c r="E30" i="1"/>
  <c r="F30" i="1"/>
  <c r="G30" i="1"/>
  <c r="H30" i="1"/>
  <c r="I30" i="1"/>
  <c r="J30" i="1"/>
  <c r="K30" i="1"/>
  <c r="C31" i="1"/>
  <c r="D31" i="1"/>
  <c r="E31" i="1"/>
  <c r="F31" i="1"/>
  <c r="G31" i="1"/>
  <c r="H31" i="1"/>
  <c r="I31" i="1"/>
  <c r="J31" i="1"/>
  <c r="K31" i="1"/>
  <c r="C32" i="1"/>
  <c r="D32" i="1"/>
  <c r="E32" i="1"/>
  <c r="F32" i="1"/>
  <c r="G32" i="1"/>
  <c r="H32" i="1"/>
  <c r="I32" i="1"/>
  <c r="J32" i="1"/>
  <c r="K32" i="1"/>
  <c r="E27" i="1"/>
  <c r="F27" i="1"/>
  <c r="G27" i="1"/>
  <c r="H27" i="1"/>
  <c r="I27" i="1"/>
  <c r="J27" i="1"/>
  <c r="K27" i="1"/>
  <c r="D27" i="1"/>
  <c r="C27" i="1"/>
  <c r="C16" i="1"/>
  <c r="D16" i="1"/>
  <c r="E16" i="1"/>
  <c r="F16" i="1"/>
  <c r="G16" i="1"/>
  <c r="H16" i="1"/>
  <c r="I16" i="1"/>
  <c r="J16" i="1"/>
  <c r="K16" i="1"/>
  <c r="C17" i="1"/>
  <c r="D17" i="1"/>
  <c r="E17" i="1"/>
  <c r="F17" i="1"/>
  <c r="G17" i="1"/>
  <c r="H17" i="1"/>
  <c r="I17" i="1"/>
  <c r="J17" i="1"/>
  <c r="K17" i="1"/>
  <c r="C18" i="1"/>
  <c r="D18" i="1"/>
  <c r="E18" i="1"/>
  <c r="F18" i="1"/>
  <c r="G18" i="1"/>
  <c r="H18" i="1"/>
  <c r="I18" i="1"/>
  <c r="J18" i="1"/>
  <c r="K18" i="1"/>
  <c r="C19" i="1"/>
  <c r="D19" i="1"/>
  <c r="E19" i="1"/>
  <c r="F19" i="1"/>
  <c r="G19" i="1"/>
  <c r="H19" i="1"/>
  <c r="I19" i="1"/>
  <c r="J19" i="1"/>
  <c r="K19" i="1"/>
  <c r="C20" i="1"/>
  <c r="D20" i="1"/>
  <c r="E20" i="1"/>
  <c r="F20" i="1"/>
  <c r="G20" i="1"/>
  <c r="H20" i="1"/>
  <c r="I20" i="1"/>
  <c r="J20" i="1"/>
  <c r="K20" i="1"/>
  <c r="C21" i="1"/>
  <c r="D21" i="1"/>
  <c r="E21" i="1"/>
  <c r="F21" i="1"/>
  <c r="G21" i="1"/>
  <c r="H21" i="1"/>
  <c r="I21" i="1"/>
  <c r="J21" i="1"/>
  <c r="K21" i="1"/>
  <c r="K15" i="1"/>
  <c r="J15" i="1"/>
  <c r="I15" i="1"/>
  <c r="H15" i="1"/>
  <c r="G15" i="1"/>
  <c r="F15" i="1"/>
  <c r="E15" i="1"/>
  <c r="D15" i="1"/>
  <c r="C15" i="1"/>
  <c r="S43" i="1" l="1"/>
  <c r="T43" i="1"/>
  <c r="R43" i="1"/>
  <c r="V43" i="1"/>
  <c r="H27" i="4"/>
  <c r="G28" i="4"/>
  <c r="C41" i="4" s="1"/>
  <c r="F29" i="4"/>
  <c r="E30" i="4"/>
  <c r="D31" i="4"/>
  <c r="F40" i="4" s="1"/>
  <c r="C32" i="4"/>
  <c r="G40" i="4" s="1"/>
  <c r="K32" i="4"/>
  <c r="I27" i="4"/>
  <c r="H28" i="4"/>
  <c r="G29" i="4"/>
  <c r="F30" i="4"/>
  <c r="E31" i="4"/>
  <c r="D32" i="4"/>
  <c r="J27" i="4"/>
  <c r="I28" i="4"/>
  <c r="H29" i="4"/>
  <c r="G30" i="4"/>
  <c r="F31" i="4"/>
  <c r="E32" i="4"/>
  <c r="C27" i="4"/>
  <c r="B40" i="4" s="1"/>
  <c r="K27" i="4"/>
  <c r="J28" i="4"/>
  <c r="I29" i="4"/>
  <c r="H30" i="4"/>
  <c r="G31" i="4"/>
  <c r="F32" i="4"/>
  <c r="D27" i="4"/>
  <c r="C28" i="4"/>
  <c r="C40" i="4" s="1"/>
  <c r="K28" i="4"/>
  <c r="J29" i="4"/>
  <c r="I30" i="4"/>
  <c r="H31" i="4"/>
  <c r="G32" i="4"/>
  <c r="E27" i="4"/>
  <c r="D28" i="4"/>
  <c r="C29" i="4"/>
  <c r="D40" i="4" s="1"/>
  <c r="K29" i="4"/>
  <c r="J30" i="4"/>
  <c r="I31" i="4"/>
  <c r="H32" i="4"/>
  <c r="F27" i="4"/>
  <c r="B41" i="4" s="1"/>
  <c r="E28" i="4"/>
  <c r="D29" i="4"/>
  <c r="C30" i="4"/>
  <c r="E40" i="4" s="1"/>
  <c r="K30" i="4"/>
  <c r="J31" i="4"/>
  <c r="I32" i="4"/>
  <c r="G42" i="4" s="1"/>
  <c r="U43" i="1"/>
  <c r="W43" i="1"/>
  <c r="C22" i="1"/>
  <c r="E41" i="4" l="1"/>
  <c r="D41" i="4"/>
  <c r="G41" i="4"/>
  <c r="F41" i="4"/>
  <c r="B42" i="4"/>
  <c r="F42" i="4"/>
  <c r="E42" i="4"/>
  <c r="D42" i="4"/>
  <c r="C42" i="4"/>
</calcChain>
</file>

<file path=xl/sharedStrings.xml><?xml version="1.0" encoding="utf-8"?>
<sst xmlns="http://schemas.openxmlformats.org/spreadsheetml/2006/main" count="107" uniqueCount="23">
  <si>
    <t>well 1</t>
  </si>
  <si>
    <t>well 2</t>
  </si>
  <si>
    <t>well 3</t>
  </si>
  <si>
    <t>MW</t>
  </si>
  <si>
    <t>XTT-Rohdaten</t>
  </si>
  <si>
    <t>25.000 Z/well</t>
  </si>
  <si>
    <t>50.000 Z/well</t>
  </si>
  <si>
    <t>0 µg Fe/ml</t>
  </si>
  <si>
    <t>25 µg Fe/ml</t>
  </si>
  <si>
    <t>50 µg Fe/ml</t>
  </si>
  <si>
    <t>blank</t>
  </si>
  <si>
    <t>MW (blank)</t>
  </si>
  <si>
    <t xml:space="preserve"> - MW(blank)</t>
  </si>
  <si>
    <t>MW(XTT)</t>
  </si>
  <si>
    <t>!! aktuelle XTT-Rohdaten an diese Stelle kopieren</t>
  </si>
  <si>
    <t>XTT</t>
  </si>
  <si>
    <t>Kristall-Violett</t>
  </si>
  <si>
    <t>KV-Rohdaten</t>
  </si>
  <si>
    <t>!! aktuelle KV-Rohdaten an diese Stelle kopieren</t>
  </si>
  <si>
    <t>MW(KV)</t>
  </si>
  <si>
    <t>XTT/KV</t>
  </si>
  <si>
    <r>
      <rPr>
        <sz val="11"/>
        <color rgb="FFFF0000"/>
        <rFont val="Arial"/>
        <family val="2"/>
      </rPr>
      <t>→</t>
    </r>
    <r>
      <rPr>
        <sz val="11"/>
        <color rgb="FFFF0000"/>
        <rFont val="Calibri"/>
        <family val="2"/>
        <scheme val="minor"/>
      </rPr>
      <t xml:space="preserve"> Werte aller drei Gruppen sammeln</t>
    </r>
  </si>
  <si>
    <r>
      <rPr>
        <sz val="11"/>
        <color rgb="FFFF0000"/>
        <rFont val="Arial"/>
        <family val="2"/>
      </rPr>
      <t>→</t>
    </r>
    <r>
      <rPr>
        <sz val="11"/>
        <color rgb="FFFF0000"/>
        <rFont val="Calibri"/>
        <family val="2"/>
        <scheme val="minor"/>
      </rPr>
      <t xml:space="preserve"> Mittelwert und Standardabweichung berechnen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</si>
</sst>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5" fontId="0" fillId="0" borderId="0" xfId="0" applyNumberFormat="1"/>
    <xf numFmtId="165" fontId="0" fillId="0" borderId="0" xfId="0" applyNumberFormat="1" applyAlignment="1">
      <alignment horizontal="center"/>
    </xf>
    <xf numFmtId="1" fontId="0" fillId="0" borderId="0" xfId="0" applyNumberFormat="1"/>
    <xf numFmtId="0" fontId="16" fillId="0" borderId="0" xfId="0" applyFont="1"/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4" borderId="19" xfId="0" applyFill="1" applyBorder="1"/>
    <xf numFmtId="0" fontId="0" fillId="34" borderId="20" xfId="0" applyFill="1" applyBorder="1"/>
    <xf numFmtId="0" fontId="0" fillId="34" borderId="21" xfId="0" applyFill="1" applyBorder="1"/>
    <xf numFmtId="0" fontId="0" fillId="35" borderId="13" xfId="0" applyFill="1" applyBorder="1"/>
    <xf numFmtId="0" fontId="0" fillId="35" borderId="0" xfId="0" applyFill="1" applyBorder="1"/>
    <xf numFmtId="0" fontId="0" fillId="35" borderId="14" xfId="0" applyFill="1" applyBorder="1"/>
    <xf numFmtId="0" fontId="0" fillId="35" borderId="15" xfId="0" applyFill="1" applyBorder="1"/>
    <xf numFmtId="0" fontId="0" fillId="35" borderId="16" xfId="0" applyFill="1" applyBorder="1"/>
    <xf numFmtId="0" fontId="0" fillId="35" borderId="17" xfId="0" applyFill="1" applyBorder="1"/>
    <xf numFmtId="0" fontId="0" fillId="36" borderId="10" xfId="0" applyFill="1" applyBorder="1"/>
    <xf numFmtId="0" fontId="0" fillId="36" borderId="11" xfId="0" applyFill="1" applyBorder="1"/>
    <xf numFmtId="0" fontId="0" fillId="36" borderId="12" xfId="0" applyFill="1" applyBorder="1"/>
    <xf numFmtId="0" fontId="0" fillId="36" borderId="13" xfId="0" applyFill="1" applyBorder="1"/>
    <xf numFmtId="0" fontId="0" fillId="36" borderId="0" xfId="0" applyFill="1" applyBorder="1"/>
    <xf numFmtId="0" fontId="0" fillId="36" borderId="14" xfId="0" applyFill="1" applyBorder="1"/>
    <xf numFmtId="0" fontId="0" fillId="36" borderId="15" xfId="0" applyFill="1" applyBorder="1"/>
    <xf numFmtId="0" fontId="0" fillId="36" borderId="16" xfId="0" applyFill="1" applyBorder="1"/>
    <xf numFmtId="0" fontId="0" fillId="36" borderId="17" xfId="0" applyFill="1" applyBorder="1"/>
    <xf numFmtId="0" fontId="0" fillId="36" borderId="0" xfId="0" applyFill="1"/>
    <xf numFmtId="0" fontId="0" fillId="35" borderId="0" xfId="0" applyFill="1"/>
    <xf numFmtId="0" fontId="0" fillId="34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7" borderId="0" xfId="0" applyFill="1"/>
    <xf numFmtId="0" fontId="0" fillId="33" borderId="0" xfId="0" applyFill="1"/>
    <xf numFmtId="165" fontId="0" fillId="33" borderId="18" xfId="0" applyNumberFormat="1" applyFill="1" applyBorder="1"/>
    <xf numFmtId="0" fontId="0" fillId="0" borderId="0" xfId="0" applyFill="1"/>
    <xf numFmtId="0" fontId="0" fillId="0" borderId="0" xfId="0" applyFill="1" applyBorder="1"/>
    <xf numFmtId="165" fontId="0" fillId="0" borderId="10" xfId="0" applyNumberFormat="1" applyBorder="1"/>
    <xf numFmtId="165" fontId="0" fillId="0" borderId="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6" borderId="11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35" borderId="22" xfId="0" applyFill="1" applyBorder="1"/>
    <xf numFmtId="0" fontId="0" fillId="35" borderId="23" xfId="0" applyFill="1" applyBorder="1"/>
    <xf numFmtId="0" fontId="0" fillId="35" borderId="24" xfId="0" applyFill="1" applyBorder="1"/>
    <xf numFmtId="0" fontId="0" fillId="35" borderId="25" xfId="0" applyFill="1" applyBorder="1"/>
    <xf numFmtId="0" fontId="0" fillId="0" borderId="23" xfId="0" applyBorder="1"/>
    <xf numFmtId="0" fontId="0" fillId="0" borderId="26" xfId="0" applyBorder="1"/>
    <xf numFmtId="0" fontId="0" fillId="35" borderId="27" xfId="0" applyFill="1" applyBorder="1"/>
    <xf numFmtId="0" fontId="0" fillId="0" borderId="28" xfId="0" applyBorder="1"/>
    <xf numFmtId="0" fontId="0" fillId="35" borderId="29" xfId="0" applyFill="1" applyBorder="1"/>
    <xf numFmtId="0" fontId="0" fillId="36" borderId="30" xfId="0" applyFill="1" applyBorder="1"/>
    <xf numFmtId="0" fontId="0" fillId="36" borderId="27" xfId="0" applyFill="1" applyBorder="1"/>
    <xf numFmtId="0" fontId="0" fillId="36" borderId="29" xfId="0" applyFill="1" applyBorder="1"/>
    <xf numFmtId="0" fontId="0" fillId="34" borderId="31" xfId="0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4" fillId="0" borderId="0" xfId="0" applyFont="1"/>
    <xf numFmtId="0" fontId="18" fillId="0" borderId="0" xfId="0" applyFont="1"/>
    <xf numFmtId="0" fontId="0" fillId="35" borderId="12" xfId="0" applyFill="1" applyBorder="1" applyAlignment="1">
      <alignment horizontal="center"/>
    </xf>
    <xf numFmtId="0" fontId="19" fillId="0" borderId="0" xfId="0" applyFont="1"/>
    <xf numFmtId="1" fontId="14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6" fillId="0" borderId="0" xfId="0" applyFont="1" applyFill="1" applyBorder="1"/>
    <xf numFmtId="0" fontId="18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" fontId="0" fillId="0" borderId="0" xfId="0" applyNumberFormat="1" applyFill="1" applyBorder="1"/>
    <xf numFmtId="165" fontId="20" fillId="0" borderId="10" xfId="0" applyNumberFormat="1" applyFont="1" applyBorder="1" applyAlignment="1">
      <alignment horizontal="center"/>
    </xf>
    <xf numFmtId="165" fontId="20" fillId="0" borderId="11" xfId="0" applyNumberFormat="1" applyFont="1" applyBorder="1" applyAlignment="1">
      <alignment horizontal="center"/>
    </xf>
    <xf numFmtId="165" fontId="20" fillId="0" borderId="12" xfId="0" applyNumberFormat="1" applyFont="1" applyBorder="1" applyAlignment="1">
      <alignment horizontal="center"/>
    </xf>
    <xf numFmtId="165" fontId="20" fillId="0" borderId="13" xfId="0" applyNumberFormat="1" applyFont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165" fontId="20" fillId="0" borderId="14" xfId="0" applyNumberFormat="1" applyFont="1" applyBorder="1" applyAlignment="1">
      <alignment horizontal="center"/>
    </xf>
    <xf numFmtId="165" fontId="20" fillId="0" borderId="15" xfId="0" applyNumberFormat="1" applyFont="1" applyBorder="1" applyAlignment="1">
      <alignment horizontal="center"/>
    </xf>
    <xf numFmtId="165" fontId="20" fillId="0" borderId="16" xfId="0" applyNumberFormat="1" applyFont="1" applyBorder="1" applyAlignment="1">
      <alignment horizontal="center"/>
    </xf>
    <xf numFmtId="165" fontId="20" fillId="0" borderId="17" xfId="0" applyNumberFormat="1" applyFont="1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workbookViewId="0">
      <selection activeCell="N49" sqref="N49"/>
    </sheetView>
  </sheetViews>
  <sheetFormatPr baseColWidth="10" defaultRowHeight="15" x14ac:dyDescent="0.25"/>
  <cols>
    <col min="1" max="1" width="12.5703125" bestFit="1" customWidth="1"/>
    <col min="3" max="3" width="11.42578125" customWidth="1"/>
  </cols>
  <sheetData>
    <row r="1" spans="1:19" ht="26.25" x14ac:dyDescent="0.4">
      <c r="A1" s="100" t="s">
        <v>15</v>
      </c>
    </row>
    <row r="3" spans="1:19" ht="15.75" thickBot="1" x14ac:dyDescent="0.3">
      <c r="A3" t="s">
        <v>4</v>
      </c>
      <c r="C3" s="98" t="s">
        <v>14</v>
      </c>
    </row>
    <row r="4" spans="1:19" x14ac:dyDescent="0.25">
      <c r="A4" s="81">
        <v>1.3779999999999999</v>
      </c>
      <c r="B4" s="82">
        <v>1.41</v>
      </c>
      <c r="C4" s="82">
        <v>1.407</v>
      </c>
      <c r="D4" s="83">
        <v>1.417</v>
      </c>
      <c r="E4" s="82">
        <v>1.405</v>
      </c>
      <c r="F4" s="84">
        <v>1.4</v>
      </c>
      <c r="G4" s="82">
        <v>1.395</v>
      </c>
      <c r="H4" s="82">
        <v>1.4239999999999999</v>
      </c>
      <c r="I4" s="84">
        <v>1.4330000000000001</v>
      </c>
      <c r="J4" s="85">
        <v>4.4999999999999998E-2</v>
      </c>
      <c r="K4" s="85">
        <v>3.9E-2</v>
      </c>
      <c r="L4" s="86">
        <v>0.04</v>
      </c>
      <c r="N4" s="98"/>
    </row>
    <row r="5" spans="1:19" x14ac:dyDescent="0.25">
      <c r="A5" s="87">
        <v>1.339</v>
      </c>
      <c r="B5" s="27">
        <v>1.3620000000000001</v>
      </c>
      <c r="C5" s="27">
        <v>1.323</v>
      </c>
      <c r="D5" s="26">
        <v>1.377</v>
      </c>
      <c r="E5" s="27">
        <v>1.3520000000000001</v>
      </c>
      <c r="F5" s="28">
        <v>1.369</v>
      </c>
      <c r="G5" s="27">
        <v>1.4530000000000001</v>
      </c>
      <c r="H5" s="27">
        <v>1.446</v>
      </c>
      <c r="I5" s="28">
        <v>1.448</v>
      </c>
      <c r="J5" s="5">
        <v>4.1000000000000002E-2</v>
      </c>
      <c r="K5" s="5">
        <v>3.9E-2</v>
      </c>
      <c r="L5" s="88">
        <v>3.9E-2</v>
      </c>
    </row>
    <row r="6" spans="1:19" x14ac:dyDescent="0.25">
      <c r="A6" s="89">
        <v>1.272</v>
      </c>
      <c r="B6" s="30">
        <v>1.242</v>
      </c>
      <c r="C6" s="30">
        <v>1.2450000000000001</v>
      </c>
      <c r="D6" s="29">
        <v>1.341</v>
      </c>
      <c r="E6" s="30">
        <v>1.3480000000000001</v>
      </c>
      <c r="F6" s="31">
        <v>1.341</v>
      </c>
      <c r="G6" s="30">
        <v>1.329</v>
      </c>
      <c r="H6" s="30">
        <v>1.3560000000000001</v>
      </c>
      <c r="I6" s="31">
        <v>1.35</v>
      </c>
      <c r="J6" s="5">
        <v>4.1000000000000002E-2</v>
      </c>
      <c r="K6" s="5">
        <v>0.04</v>
      </c>
      <c r="L6" s="88">
        <v>0.04</v>
      </c>
    </row>
    <row r="7" spans="1:19" x14ac:dyDescent="0.25">
      <c r="A7" s="90">
        <v>1.1719999999999999</v>
      </c>
      <c r="B7" s="33">
        <v>1.1739999999999999</v>
      </c>
      <c r="C7" s="33">
        <v>1.1719999999999999</v>
      </c>
      <c r="D7" s="32">
        <v>1.224</v>
      </c>
      <c r="E7" s="33">
        <v>1.2250000000000001</v>
      </c>
      <c r="F7" s="34">
        <v>1.2310000000000001</v>
      </c>
      <c r="G7" s="33">
        <v>1.2110000000000001</v>
      </c>
      <c r="H7" s="33">
        <v>1.1839999999999999</v>
      </c>
      <c r="I7" s="34">
        <v>1.198</v>
      </c>
      <c r="J7" s="5">
        <v>0.04</v>
      </c>
      <c r="K7" s="5">
        <v>3.9E-2</v>
      </c>
      <c r="L7" s="88">
        <v>0.04</v>
      </c>
    </row>
    <row r="8" spans="1:19" x14ac:dyDescent="0.25">
      <c r="A8" s="91">
        <v>1.51</v>
      </c>
      <c r="B8" s="36">
        <v>1.5169999999999999</v>
      </c>
      <c r="C8" s="36">
        <v>1.4990000000000001</v>
      </c>
      <c r="D8" s="35">
        <v>1.643</v>
      </c>
      <c r="E8" s="36">
        <v>1.639</v>
      </c>
      <c r="F8" s="37">
        <v>1.643</v>
      </c>
      <c r="G8" s="36">
        <v>1.5029999999999999</v>
      </c>
      <c r="H8" s="36">
        <v>1.518</v>
      </c>
      <c r="I8" s="37">
        <v>1.538</v>
      </c>
      <c r="J8" s="5">
        <v>3.9E-2</v>
      </c>
      <c r="K8" s="5">
        <v>0.04</v>
      </c>
      <c r="L8" s="88">
        <v>4.1000000000000002E-2</v>
      </c>
    </row>
    <row r="9" spans="1:19" x14ac:dyDescent="0.25">
      <c r="A9" s="92">
        <v>1.5229999999999999</v>
      </c>
      <c r="B9" s="39">
        <v>1.635</v>
      </c>
      <c r="C9" s="39">
        <v>1.544</v>
      </c>
      <c r="D9" s="38">
        <v>1.8440000000000001</v>
      </c>
      <c r="E9" s="39">
        <v>1.7549999999999999</v>
      </c>
      <c r="F9" s="40">
        <v>1.8440000000000001</v>
      </c>
      <c r="G9" s="39">
        <v>1.7769999999999999</v>
      </c>
      <c r="H9" s="39">
        <v>1.774</v>
      </c>
      <c r="I9" s="40">
        <v>1.8440000000000001</v>
      </c>
      <c r="J9" s="5">
        <v>3.9E-2</v>
      </c>
      <c r="K9" s="5">
        <v>0.04</v>
      </c>
      <c r="L9" s="88">
        <v>4.1000000000000002E-2</v>
      </c>
    </row>
    <row r="10" spans="1:19" x14ac:dyDescent="0.25">
      <c r="A10" s="93">
        <v>0.8</v>
      </c>
      <c r="B10" s="24">
        <v>0.79</v>
      </c>
      <c r="C10" s="24">
        <v>0.78</v>
      </c>
      <c r="D10" s="23">
        <v>0.77</v>
      </c>
      <c r="E10" s="24">
        <v>0.78</v>
      </c>
      <c r="F10" s="25">
        <v>0.77</v>
      </c>
      <c r="G10" s="24">
        <v>0.8</v>
      </c>
      <c r="H10" s="24">
        <v>0.78</v>
      </c>
      <c r="I10" s="25">
        <v>0.75</v>
      </c>
      <c r="J10" s="5">
        <v>0.04</v>
      </c>
      <c r="K10" s="5">
        <v>3.9E-2</v>
      </c>
      <c r="L10" s="88">
        <v>3.9E-2</v>
      </c>
    </row>
    <row r="11" spans="1:19" ht="15.75" thickBot="1" x14ac:dyDescent="0.3">
      <c r="A11" s="94">
        <v>3.9E-2</v>
      </c>
      <c r="B11" s="95">
        <v>3.7999999999999999E-2</v>
      </c>
      <c r="C11" s="95">
        <v>3.9E-2</v>
      </c>
      <c r="D11" s="95">
        <v>0.04</v>
      </c>
      <c r="E11" s="95">
        <v>3.9E-2</v>
      </c>
      <c r="F11" s="95">
        <v>3.9E-2</v>
      </c>
      <c r="G11" s="95">
        <v>3.9E-2</v>
      </c>
      <c r="H11" s="95">
        <v>0.04</v>
      </c>
      <c r="I11" s="95">
        <v>4.1000000000000002E-2</v>
      </c>
      <c r="J11" s="95">
        <v>0.04</v>
      </c>
      <c r="K11" s="95">
        <v>3.7999999999999999E-2</v>
      </c>
      <c r="L11" s="96">
        <v>0.04</v>
      </c>
    </row>
    <row r="14" spans="1:19" x14ac:dyDescent="0.25">
      <c r="C14" s="44" t="s">
        <v>0</v>
      </c>
      <c r="D14" s="45"/>
      <c r="E14" s="45"/>
      <c r="F14" s="44" t="s">
        <v>1</v>
      </c>
      <c r="G14" s="45"/>
      <c r="H14" s="46"/>
      <c r="I14" s="45" t="s">
        <v>2</v>
      </c>
      <c r="J14" s="45"/>
      <c r="K14" s="46"/>
    </row>
    <row r="15" spans="1:19" x14ac:dyDescent="0.25">
      <c r="A15" s="42" t="s">
        <v>5</v>
      </c>
      <c r="B15" s="27" t="s">
        <v>7</v>
      </c>
      <c r="C15" s="1">
        <f>A4</f>
        <v>1.3779999999999999</v>
      </c>
      <c r="D15" s="2">
        <f>B4</f>
        <v>1.41</v>
      </c>
      <c r="E15" s="2">
        <f>C4</f>
        <v>1.407</v>
      </c>
      <c r="F15" s="1">
        <f>D4</f>
        <v>1.417</v>
      </c>
      <c r="G15" s="2">
        <f>E4</f>
        <v>1.405</v>
      </c>
      <c r="H15" s="3">
        <f>F4</f>
        <v>1.4</v>
      </c>
      <c r="I15" s="2">
        <f>G4</f>
        <v>1.395</v>
      </c>
      <c r="J15" s="2">
        <f>H4</f>
        <v>1.4239999999999999</v>
      </c>
      <c r="K15" s="3">
        <f>I4</f>
        <v>1.4330000000000001</v>
      </c>
      <c r="N15" s="5"/>
      <c r="O15" s="11"/>
      <c r="P15" s="11"/>
      <c r="Q15" s="11"/>
      <c r="R15" s="11"/>
      <c r="S15" s="11"/>
    </row>
    <row r="16" spans="1:19" x14ac:dyDescent="0.25">
      <c r="A16" s="42"/>
      <c r="B16" s="42" t="s">
        <v>8</v>
      </c>
      <c r="C16" s="4">
        <f t="shared" ref="C16:K16" si="0">A5</f>
        <v>1.339</v>
      </c>
      <c r="D16" s="5">
        <f t="shared" si="0"/>
        <v>1.3620000000000001</v>
      </c>
      <c r="E16" s="5">
        <f t="shared" si="0"/>
        <v>1.323</v>
      </c>
      <c r="F16" s="4">
        <f t="shared" si="0"/>
        <v>1.377</v>
      </c>
      <c r="G16" s="5">
        <f t="shared" si="0"/>
        <v>1.3520000000000001</v>
      </c>
      <c r="H16" s="6">
        <f t="shared" si="0"/>
        <v>1.369</v>
      </c>
      <c r="I16" s="5">
        <f t="shared" si="0"/>
        <v>1.4530000000000001</v>
      </c>
      <c r="J16" s="5">
        <f t="shared" si="0"/>
        <v>1.446</v>
      </c>
      <c r="K16" s="6">
        <f t="shared" si="0"/>
        <v>1.448</v>
      </c>
      <c r="O16" s="11"/>
      <c r="P16" s="11"/>
      <c r="Q16" s="11"/>
      <c r="R16" s="11"/>
      <c r="S16" s="11"/>
    </row>
    <row r="17" spans="1:19" x14ac:dyDescent="0.25">
      <c r="A17" s="42"/>
      <c r="B17" s="42" t="s">
        <v>9</v>
      </c>
      <c r="C17" s="7">
        <f t="shared" ref="C17:K17" si="1">A6</f>
        <v>1.272</v>
      </c>
      <c r="D17" s="8">
        <f t="shared" si="1"/>
        <v>1.242</v>
      </c>
      <c r="E17" s="8">
        <f t="shared" si="1"/>
        <v>1.2450000000000001</v>
      </c>
      <c r="F17" s="7">
        <f t="shared" si="1"/>
        <v>1.341</v>
      </c>
      <c r="G17" s="8">
        <f t="shared" si="1"/>
        <v>1.3480000000000001</v>
      </c>
      <c r="H17" s="9">
        <f t="shared" si="1"/>
        <v>1.341</v>
      </c>
      <c r="I17" s="8">
        <f t="shared" si="1"/>
        <v>1.329</v>
      </c>
      <c r="J17" s="8">
        <f t="shared" si="1"/>
        <v>1.3560000000000001</v>
      </c>
      <c r="K17" s="9">
        <f t="shared" si="1"/>
        <v>1.35</v>
      </c>
      <c r="O17" s="11"/>
      <c r="P17" s="11"/>
      <c r="Q17" s="11"/>
      <c r="R17" s="11"/>
      <c r="S17" s="11"/>
    </row>
    <row r="18" spans="1:19" x14ac:dyDescent="0.25">
      <c r="A18" s="41" t="s">
        <v>6</v>
      </c>
      <c r="B18" s="36" t="s">
        <v>7</v>
      </c>
      <c r="C18" s="4">
        <f t="shared" ref="C18:K18" si="2">A7</f>
        <v>1.1719999999999999</v>
      </c>
      <c r="D18" s="5">
        <f t="shared" si="2"/>
        <v>1.1739999999999999</v>
      </c>
      <c r="E18" s="5">
        <f t="shared" si="2"/>
        <v>1.1719999999999999</v>
      </c>
      <c r="F18" s="4">
        <f t="shared" si="2"/>
        <v>1.224</v>
      </c>
      <c r="G18" s="5">
        <f t="shared" si="2"/>
        <v>1.2250000000000001</v>
      </c>
      <c r="H18" s="6">
        <f t="shared" si="2"/>
        <v>1.2310000000000001</v>
      </c>
      <c r="I18" s="5">
        <f t="shared" si="2"/>
        <v>1.2110000000000001</v>
      </c>
      <c r="J18" s="5">
        <f t="shared" si="2"/>
        <v>1.1839999999999999</v>
      </c>
      <c r="K18" s="6">
        <f t="shared" si="2"/>
        <v>1.198</v>
      </c>
      <c r="N18" s="5"/>
      <c r="O18" s="11"/>
      <c r="P18" s="11"/>
      <c r="Q18" s="11"/>
      <c r="R18" s="11"/>
      <c r="S18" s="11"/>
    </row>
    <row r="19" spans="1:19" x14ac:dyDescent="0.25">
      <c r="A19" s="41"/>
      <c r="B19" s="41" t="s">
        <v>8</v>
      </c>
      <c r="C19" s="4">
        <f t="shared" ref="C19:K19" si="3">A8</f>
        <v>1.51</v>
      </c>
      <c r="D19" s="5">
        <f t="shared" si="3"/>
        <v>1.5169999999999999</v>
      </c>
      <c r="E19" s="5">
        <f t="shared" si="3"/>
        <v>1.4990000000000001</v>
      </c>
      <c r="F19" s="4">
        <f t="shared" si="3"/>
        <v>1.643</v>
      </c>
      <c r="G19" s="5">
        <f t="shared" si="3"/>
        <v>1.639</v>
      </c>
      <c r="H19" s="6">
        <f t="shared" si="3"/>
        <v>1.643</v>
      </c>
      <c r="I19" s="5">
        <f t="shared" si="3"/>
        <v>1.5029999999999999</v>
      </c>
      <c r="J19" s="5">
        <f t="shared" si="3"/>
        <v>1.518</v>
      </c>
      <c r="K19" s="6">
        <f t="shared" si="3"/>
        <v>1.538</v>
      </c>
      <c r="O19" s="11"/>
      <c r="P19" s="11"/>
      <c r="Q19" s="11"/>
      <c r="R19" s="11"/>
      <c r="S19" s="11"/>
    </row>
    <row r="20" spans="1:19" x14ac:dyDescent="0.25">
      <c r="A20" s="41"/>
      <c r="B20" s="41" t="s">
        <v>9</v>
      </c>
      <c r="C20" s="4">
        <f t="shared" ref="C20:K20" si="4">A9</f>
        <v>1.5229999999999999</v>
      </c>
      <c r="D20" s="5">
        <f t="shared" si="4"/>
        <v>1.635</v>
      </c>
      <c r="E20" s="5">
        <f t="shared" si="4"/>
        <v>1.544</v>
      </c>
      <c r="F20" s="4">
        <f t="shared" si="4"/>
        <v>1.8440000000000001</v>
      </c>
      <c r="G20" s="5">
        <f t="shared" si="4"/>
        <v>1.7549999999999999</v>
      </c>
      <c r="H20" s="6">
        <f t="shared" si="4"/>
        <v>1.8440000000000001</v>
      </c>
      <c r="I20" s="5">
        <f t="shared" si="4"/>
        <v>1.7769999999999999</v>
      </c>
      <c r="J20" s="5">
        <f t="shared" si="4"/>
        <v>1.774</v>
      </c>
      <c r="K20" s="6">
        <f t="shared" si="4"/>
        <v>1.8440000000000001</v>
      </c>
      <c r="O20" s="11"/>
      <c r="P20" s="11"/>
      <c r="Q20" s="11"/>
      <c r="R20" s="11"/>
      <c r="S20" s="11"/>
    </row>
    <row r="21" spans="1:19" x14ac:dyDescent="0.25">
      <c r="A21" s="43" t="s">
        <v>10</v>
      </c>
      <c r="B21" s="43"/>
      <c r="C21" s="20">
        <f t="shared" ref="C21:K21" si="5">A10</f>
        <v>0.8</v>
      </c>
      <c r="D21" s="21">
        <f t="shared" si="5"/>
        <v>0.79</v>
      </c>
      <c r="E21" s="21">
        <f t="shared" si="5"/>
        <v>0.78</v>
      </c>
      <c r="F21" s="20">
        <f t="shared" si="5"/>
        <v>0.77</v>
      </c>
      <c r="G21" s="21">
        <f t="shared" si="5"/>
        <v>0.78</v>
      </c>
      <c r="H21" s="22">
        <f t="shared" si="5"/>
        <v>0.77</v>
      </c>
      <c r="I21" s="21">
        <f t="shared" si="5"/>
        <v>0.8</v>
      </c>
      <c r="J21" s="21">
        <f t="shared" si="5"/>
        <v>0.78</v>
      </c>
      <c r="K21" s="22">
        <f t="shared" si="5"/>
        <v>0.75</v>
      </c>
    </row>
    <row r="22" spans="1:19" x14ac:dyDescent="0.25">
      <c r="B22" s="48" t="s">
        <v>11</v>
      </c>
      <c r="C22" s="49">
        <f>AVERAGE(C21:K21)</f>
        <v>0.77999999999999992</v>
      </c>
    </row>
    <row r="25" spans="1:19" x14ac:dyDescent="0.25">
      <c r="A25" s="47" t="s">
        <v>12</v>
      </c>
    </row>
    <row r="26" spans="1:19" x14ac:dyDescent="0.25">
      <c r="C26" s="44" t="s">
        <v>0</v>
      </c>
      <c r="D26" s="45"/>
      <c r="E26" s="45"/>
      <c r="F26" s="44" t="s">
        <v>1</v>
      </c>
      <c r="G26" s="45"/>
      <c r="H26" s="46"/>
      <c r="I26" s="45" t="s">
        <v>2</v>
      </c>
      <c r="J26" s="45"/>
      <c r="K26" s="46"/>
    </row>
    <row r="27" spans="1:19" x14ac:dyDescent="0.25">
      <c r="A27" s="42" t="s">
        <v>5</v>
      </c>
      <c r="B27" s="27" t="s">
        <v>7</v>
      </c>
      <c r="C27" s="52">
        <f>C15-$C$22</f>
        <v>0.59799999999999998</v>
      </c>
      <c r="D27" s="54">
        <f>D15-$C$22</f>
        <v>0.63</v>
      </c>
      <c r="E27" s="55">
        <f t="shared" ref="E27:K27" si="6">E15-$C$22</f>
        <v>0.62700000000000011</v>
      </c>
      <c r="F27" s="52">
        <f t="shared" si="6"/>
        <v>0.63700000000000012</v>
      </c>
      <c r="G27" s="54">
        <f t="shared" si="6"/>
        <v>0.62500000000000011</v>
      </c>
      <c r="H27" s="54">
        <f t="shared" si="6"/>
        <v>0.62</v>
      </c>
      <c r="I27" s="52">
        <f t="shared" si="6"/>
        <v>0.6150000000000001</v>
      </c>
      <c r="J27" s="54">
        <f t="shared" si="6"/>
        <v>0.64400000000000002</v>
      </c>
      <c r="K27" s="55">
        <f t="shared" si="6"/>
        <v>0.65300000000000014</v>
      </c>
    </row>
    <row r="28" spans="1:19" x14ac:dyDescent="0.25">
      <c r="A28" s="42"/>
      <c r="B28" s="42" t="s">
        <v>8</v>
      </c>
      <c r="C28" s="56">
        <f t="shared" ref="C28:K28" si="7">C16-$C$22</f>
        <v>0.55900000000000005</v>
      </c>
      <c r="D28" s="53">
        <f t="shared" si="7"/>
        <v>0.58200000000000018</v>
      </c>
      <c r="E28" s="57">
        <f t="shared" si="7"/>
        <v>0.54300000000000004</v>
      </c>
      <c r="F28" s="56">
        <f t="shared" si="7"/>
        <v>0.59700000000000009</v>
      </c>
      <c r="G28" s="53">
        <f t="shared" si="7"/>
        <v>0.57200000000000017</v>
      </c>
      <c r="H28" s="53">
        <f t="shared" si="7"/>
        <v>0.58900000000000008</v>
      </c>
      <c r="I28" s="56">
        <f t="shared" si="7"/>
        <v>0.67300000000000015</v>
      </c>
      <c r="J28" s="53">
        <f t="shared" si="7"/>
        <v>0.66600000000000004</v>
      </c>
      <c r="K28" s="57">
        <f t="shared" si="7"/>
        <v>0.66800000000000004</v>
      </c>
    </row>
    <row r="29" spans="1:19" x14ac:dyDescent="0.25">
      <c r="A29" s="42"/>
      <c r="B29" s="42" t="s">
        <v>9</v>
      </c>
      <c r="C29" s="58">
        <f t="shared" ref="C29:K29" si="8">C17-$C$22</f>
        <v>0.4920000000000001</v>
      </c>
      <c r="D29" s="59">
        <f t="shared" si="8"/>
        <v>0.46200000000000008</v>
      </c>
      <c r="E29" s="60">
        <f t="shared" si="8"/>
        <v>0.46500000000000019</v>
      </c>
      <c r="F29" s="58">
        <f t="shared" si="8"/>
        <v>0.56100000000000005</v>
      </c>
      <c r="G29" s="59">
        <f t="shared" si="8"/>
        <v>0.56800000000000017</v>
      </c>
      <c r="H29" s="59">
        <f t="shared" si="8"/>
        <v>0.56100000000000005</v>
      </c>
      <c r="I29" s="58">
        <f t="shared" si="8"/>
        <v>0.54900000000000004</v>
      </c>
      <c r="J29" s="59">
        <f t="shared" si="8"/>
        <v>0.57600000000000018</v>
      </c>
      <c r="K29" s="60">
        <f t="shared" si="8"/>
        <v>0.57000000000000017</v>
      </c>
    </row>
    <row r="30" spans="1:19" x14ac:dyDescent="0.25">
      <c r="A30" s="41" t="s">
        <v>6</v>
      </c>
      <c r="B30" s="36" t="s">
        <v>7</v>
      </c>
      <c r="C30" s="56">
        <f t="shared" ref="C30:K30" si="9">C18-$C$22</f>
        <v>0.39200000000000002</v>
      </c>
      <c r="D30" s="53">
        <f t="shared" si="9"/>
        <v>0.39400000000000002</v>
      </c>
      <c r="E30" s="57">
        <f t="shared" si="9"/>
        <v>0.39200000000000002</v>
      </c>
      <c r="F30" s="56">
        <f t="shared" si="9"/>
        <v>0.44400000000000006</v>
      </c>
      <c r="G30" s="53">
        <f t="shared" si="9"/>
        <v>0.44500000000000017</v>
      </c>
      <c r="H30" s="53">
        <f t="shared" si="9"/>
        <v>0.45100000000000018</v>
      </c>
      <c r="I30" s="56">
        <f t="shared" si="9"/>
        <v>0.43100000000000016</v>
      </c>
      <c r="J30" s="53">
        <f t="shared" si="9"/>
        <v>0.40400000000000003</v>
      </c>
      <c r="K30" s="57">
        <f t="shared" si="9"/>
        <v>0.41800000000000004</v>
      </c>
    </row>
    <row r="31" spans="1:19" x14ac:dyDescent="0.25">
      <c r="A31" s="41"/>
      <c r="B31" s="41" t="s">
        <v>8</v>
      </c>
      <c r="C31" s="56">
        <f t="shared" ref="C31:K31" si="10">C19-$C$22</f>
        <v>0.73000000000000009</v>
      </c>
      <c r="D31" s="53">
        <f t="shared" si="10"/>
        <v>0.73699999999999999</v>
      </c>
      <c r="E31" s="57">
        <f t="shared" si="10"/>
        <v>0.71900000000000019</v>
      </c>
      <c r="F31" s="56">
        <f t="shared" si="10"/>
        <v>0.8630000000000001</v>
      </c>
      <c r="G31" s="53">
        <f t="shared" si="10"/>
        <v>0.8590000000000001</v>
      </c>
      <c r="H31" s="53">
        <f t="shared" si="10"/>
        <v>0.8630000000000001</v>
      </c>
      <c r="I31" s="56">
        <f t="shared" si="10"/>
        <v>0.72299999999999998</v>
      </c>
      <c r="J31" s="53">
        <f t="shared" si="10"/>
        <v>0.7380000000000001</v>
      </c>
      <c r="K31" s="57">
        <f t="shared" si="10"/>
        <v>0.75800000000000012</v>
      </c>
    </row>
    <row r="32" spans="1:19" x14ac:dyDescent="0.25">
      <c r="A32" s="41"/>
      <c r="B32" s="41" t="s">
        <v>9</v>
      </c>
      <c r="C32" s="58">
        <f t="shared" ref="C32:K32" si="11">C20-$C$22</f>
        <v>0.74299999999999999</v>
      </c>
      <c r="D32" s="59">
        <f t="shared" si="11"/>
        <v>0.85500000000000009</v>
      </c>
      <c r="E32" s="60">
        <f t="shared" si="11"/>
        <v>0.76400000000000012</v>
      </c>
      <c r="F32" s="58">
        <f t="shared" si="11"/>
        <v>1.0640000000000001</v>
      </c>
      <c r="G32" s="59">
        <f t="shared" si="11"/>
        <v>0.97499999999999998</v>
      </c>
      <c r="H32" s="59">
        <f t="shared" si="11"/>
        <v>1.0640000000000001</v>
      </c>
      <c r="I32" s="58">
        <f t="shared" si="11"/>
        <v>0.997</v>
      </c>
      <c r="J32" s="59">
        <f t="shared" si="11"/>
        <v>0.99400000000000011</v>
      </c>
      <c r="K32" s="60">
        <f t="shared" si="11"/>
        <v>1.0640000000000001</v>
      </c>
    </row>
    <row r="33" spans="1:23" s="50" customFormat="1" x14ac:dyDescent="0.25">
      <c r="C33" s="51"/>
      <c r="D33" s="51"/>
      <c r="E33" s="51"/>
      <c r="F33" s="51"/>
      <c r="G33" s="51"/>
      <c r="H33" s="51"/>
      <c r="I33" s="51"/>
      <c r="J33" s="51"/>
      <c r="K33" s="51"/>
    </row>
    <row r="34" spans="1:23" s="50" customFormat="1" x14ac:dyDescent="0.25">
      <c r="C34" s="51"/>
      <c r="D34" s="51"/>
      <c r="E34" s="51"/>
      <c r="F34" s="51"/>
      <c r="G34" s="51"/>
      <c r="H34" s="51"/>
      <c r="I34" s="51"/>
      <c r="J34" s="51"/>
      <c r="K34" s="51"/>
    </row>
    <row r="35" spans="1:23" s="50" customFormat="1" x14ac:dyDescent="0.25">
      <c r="C35" s="51"/>
      <c r="D35" s="51"/>
      <c r="E35" s="51"/>
      <c r="F35" s="51"/>
      <c r="G35" s="51"/>
      <c r="H35" s="51"/>
      <c r="I35" s="51"/>
      <c r="J35" s="51"/>
      <c r="K35" s="51"/>
    </row>
    <row r="36" spans="1:23" s="50" customFormat="1" x14ac:dyDescent="0.25">
      <c r="C36" s="51"/>
      <c r="D36" s="51"/>
      <c r="E36" s="51"/>
      <c r="F36" s="51"/>
      <c r="G36" s="51"/>
      <c r="H36" s="51"/>
      <c r="I36" s="51"/>
      <c r="J36" s="51"/>
      <c r="K36" s="51"/>
    </row>
    <row r="37" spans="1:23" x14ac:dyDescent="0.25">
      <c r="A37" s="13" t="s">
        <v>13</v>
      </c>
      <c r="I37" s="13" t="s">
        <v>19</v>
      </c>
      <c r="K37" s="98"/>
      <c r="Q37" s="13" t="s">
        <v>20</v>
      </c>
    </row>
    <row r="38" spans="1:23" x14ac:dyDescent="0.25">
      <c r="A38" s="13"/>
      <c r="B38" s="70" t="s">
        <v>5</v>
      </c>
      <c r="C38" s="71"/>
      <c r="D38" s="99"/>
      <c r="E38" s="74" t="s">
        <v>6</v>
      </c>
      <c r="F38" s="72"/>
      <c r="G38" s="73"/>
      <c r="I38" s="13"/>
      <c r="J38" s="70" t="s">
        <v>5</v>
      </c>
      <c r="K38" s="71"/>
      <c r="L38" s="71"/>
      <c r="M38" s="74" t="s">
        <v>6</v>
      </c>
      <c r="N38" s="72"/>
      <c r="O38" s="73"/>
      <c r="Q38" s="13"/>
      <c r="R38" s="70" t="s">
        <v>5</v>
      </c>
      <c r="S38" s="71"/>
      <c r="T38" s="99"/>
      <c r="U38" s="74" t="s">
        <v>6</v>
      </c>
      <c r="V38" s="72"/>
      <c r="W38" s="73"/>
    </row>
    <row r="39" spans="1:23" x14ac:dyDescent="0.25">
      <c r="B39" s="29" t="s">
        <v>7</v>
      </c>
      <c r="C39" s="30" t="s">
        <v>8</v>
      </c>
      <c r="D39" s="30" t="s">
        <v>9</v>
      </c>
      <c r="E39" s="38" t="s">
        <v>7</v>
      </c>
      <c r="F39" s="39" t="s">
        <v>8</v>
      </c>
      <c r="G39" s="40" t="s">
        <v>9</v>
      </c>
      <c r="J39" s="29" t="s">
        <v>7</v>
      </c>
      <c r="K39" s="30" t="s">
        <v>8</v>
      </c>
      <c r="L39" s="30" t="s">
        <v>9</v>
      </c>
      <c r="M39" s="38" t="s">
        <v>7</v>
      </c>
      <c r="N39" s="39" t="s">
        <v>8</v>
      </c>
      <c r="O39" s="40" t="s">
        <v>9</v>
      </c>
      <c r="Q39" s="14"/>
      <c r="R39" s="29" t="s">
        <v>7</v>
      </c>
      <c r="S39" s="30" t="s">
        <v>8</v>
      </c>
      <c r="T39" s="30" t="s">
        <v>9</v>
      </c>
      <c r="U39" s="38" t="s">
        <v>7</v>
      </c>
      <c r="V39" s="39" t="s">
        <v>8</v>
      </c>
      <c r="W39" s="40" t="s">
        <v>9</v>
      </c>
    </row>
    <row r="40" spans="1:23" x14ac:dyDescent="0.25">
      <c r="A40" t="s">
        <v>0</v>
      </c>
      <c r="B40" s="61">
        <f>AVERAGE(C27:E27)</f>
        <v>0.61833333333333329</v>
      </c>
      <c r="C40" s="62">
        <f>AVERAGE(C28:E28)</f>
        <v>0.56133333333333335</v>
      </c>
      <c r="D40" s="62">
        <f>AVERAGE(C29:E29)</f>
        <v>0.47300000000000014</v>
      </c>
      <c r="E40" s="61">
        <f>AVERAGE(C30:E30)</f>
        <v>0.39266666666666666</v>
      </c>
      <c r="F40" s="62">
        <f>AVERAGE(C31:E31)</f>
        <v>0.7286666666666668</v>
      </c>
      <c r="G40" s="63">
        <f>AVERAGE(C32:E32)</f>
        <v>0.78733333333333333</v>
      </c>
      <c r="I40" t="s">
        <v>0</v>
      </c>
      <c r="J40" s="109">
        <f>KV!B40</f>
        <v>0.61833333333333329</v>
      </c>
      <c r="K40" s="110">
        <f>KV!C40</f>
        <v>0.56133333333333335</v>
      </c>
      <c r="L40" s="110">
        <f>KV!D40</f>
        <v>0.47300000000000014</v>
      </c>
      <c r="M40" s="109">
        <f>KV!E40</f>
        <v>0.39266666666666666</v>
      </c>
      <c r="N40" s="110">
        <f>KV!F40</f>
        <v>0.7286666666666668</v>
      </c>
      <c r="O40" s="111">
        <f>KV!G40</f>
        <v>0.78733333333333333</v>
      </c>
      <c r="Q40" s="19" t="s">
        <v>0</v>
      </c>
      <c r="R40" s="76">
        <f>B40/J40</f>
        <v>1</v>
      </c>
      <c r="S40" s="77">
        <f>C40/K40</f>
        <v>1</v>
      </c>
      <c r="T40" s="77">
        <f>D40/L40</f>
        <v>1</v>
      </c>
      <c r="U40" s="76">
        <f>E40/M40</f>
        <v>1</v>
      </c>
      <c r="V40" s="77">
        <f>F40/N40</f>
        <v>1</v>
      </c>
      <c r="W40" s="78">
        <f>G40/O40</f>
        <v>1</v>
      </c>
    </row>
    <row r="41" spans="1:23" x14ac:dyDescent="0.25">
      <c r="A41" t="s">
        <v>1</v>
      </c>
      <c r="B41" s="64">
        <f>AVERAGE(F27:H27)</f>
        <v>0.62733333333333341</v>
      </c>
      <c r="C41" s="65">
        <f>AVERAGE(F28:H28)</f>
        <v>0.58600000000000019</v>
      </c>
      <c r="D41" s="65">
        <f>AVERAGE(F29:H29)</f>
        <v>0.56333333333333346</v>
      </c>
      <c r="E41" s="64">
        <f>AVERAGE(F30:H30)</f>
        <v>0.44666666666666677</v>
      </c>
      <c r="F41" s="65">
        <f>AVERAGE(F31:H31)</f>
        <v>0.8616666666666668</v>
      </c>
      <c r="G41" s="66">
        <f>AVERAGE(F32:H32)</f>
        <v>1.0343333333333333</v>
      </c>
      <c r="I41" t="s">
        <v>1</v>
      </c>
      <c r="J41" s="112">
        <f>KV!B41</f>
        <v>0.62733333333333341</v>
      </c>
      <c r="K41" s="113">
        <f>KV!C41</f>
        <v>0.58600000000000019</v>
      </c>
      <c r="L41" s="113">
        <f>KV!D41</f>
        <v>0.56333333333333346</v>
      </c>
      <c r="M41" s="112">
        <f>KV!E41</f>
        <v>0.44666666666666677</v>
      </c>
      <c r="N41" s="113">
        <f>KV!F41</f>
        <v>0.8616666666666668</v>
      </c>
      <c r="O41" s="114">
        <f>KV!G41</f>
        <v>1.0343333333333333</v>
      </c>
      <c r="Q41" s="19" t="s">
        <v>1</v>
      </c>
      <c r="R41" s="16">
        <f>B41/J41</f>
        <v>1</v>
      </c>
      <c r="S41" s="75">
        <f>C41/K41</f>
        <v>1</v>
      </c>
      <c r="T41" s="75">
        <f>D41/L41</f>
        <v>1</v>
      </c>
      <c r="U41" s="16">
        <f>E41/M41</f>
        <v>1</v>
      </c>
      <c r="V41" s="75">
        <f>F41/N41</f>
        <v>1</v>
      </c>
      <c r="W41" s="79">
        <f>G41/O41</f>
        <v>1</v>
      </c>
    </row>
    <row r="42" spans="1:23" x14ac:dyDescent="0.25">
      <c r="A42" t="s">
        <v>2</v>
      </c>
      <c r="B42" s="67">
        <f>AVERAGE(I27:K27)</f>
        <v>0.63733333333333342</v>
      </c>
      <c r="C42" s="68">
        <f>AVERAGE(I28:K28)</f>
        <v>0.66900000000000004</v>
      </c>
      <c r="D42" s="68">
        <f>AVERAGE(I29:K29)</f>
        <v>0.56500000000000006</v>
      </c>
      <c r="E42" s="67">
        <f>AVERAGE(I30:K30)</f>
        <v>0.41766666666666669</v>
      </c>
      <c r="F42" s="68">
        <f>AVERAGE(I31:K31)</f>
        <v>0.73966666666666681</v>
      </c>
      <c r="G42" s="69">
        <f>AVERAGE(I32:K32)</f>
        <v>1.0183333333333333</v>
      </c>
      <c r="I42" t="s">
        <v>2</v>
      </c>
      <c r="J42" s="115">
        <f>KV!B42</f>
        <v>0.63733333333333342</v>
      </c>
      <c r="K42" s="116">
        <f>KV!C42</f>
        <v>0.66900000000000004</v>
      </c>
      <c r="L42" s="116">
        <f>KV!D42</f>
        <v>0.56500000000000006</v>
      </c>
      <c r="M42" s="115">
        <f>KV!E42</f>
        <v>0.41766666666666669</v>
      </c>
      <c r="N42" s="116">
        <f>KV!F42</f>
        <v>0.73966666666666681</v>
      </c>
      <c r="O42" s="117">
        <f>KV!G42</f>
        <v>1.0183333333333333</v>
      </c>
      <c r="Q42" s="18" t="s">
        <v>2</v>
      </c>
      <c r="R42" s="17">
        <f>B42/J42</f>
        <v>1</v>
      </c>
      <c r="S42" s="15">
        <f>C42/K42</f>
        <v>1</v>
      </c>
      <c r="T42" s="15">
        <f>D42/L42</f>
        <v>1</v>
      </c>
      <c r="U42" s="17">
        <f>E42/M42</f>
        <v>1</v>
      </c>
      <c r="V42" s="15">
        <f>F42/N42</f>
        <v>1</v>
      </c>
      <c r="W42" s="80">
        <f>G42/O42</f>
        <v>1</v>
      </c>
    </row>
    <row r="43" spans="1:23" x14ac:dyDescent="0.25">
      <c r="Q43" s="19" t="s">
        <v>3</v>
      </c>
      <c r="R43" s="75">
        <f>AVERAGE(R40:R42)</f>
        <v>1</v>
      </c>
      <c r="S43" s="75">
        <f t="shared" ref="S43:W43" si="12">AVERAGE(S40:S42)</f>
        <v>1</v>
      </c>
      <c r="T43" s="75">
        <f t="shared" si="12"/>
        <v>1</v>
      </c>
      <c r="U43" s="75">
        <f t="shared" si="12"/>
        <v>1</v>
      </c>
      <c r="V43" s="75">
        <f t="shared" si="12"/>
        <v>1</v>
      </c>
      <c r="W43" s="75">
        <f t="shared" si="12"/>
        <v>1</v>
      </c>
    </row>
    <row r="45" spans="1:23" x14ac:dyDescent="0.25">
      <c r="D45" s="10"/>
      <c r="E45" s="10"/>
      <c r="F45" s="10"/>
      <c r="G45" s="10"/>
      <c r="H45" s="10"/>
      <c r="K45" s="12"/>
      <c r="L45" s="12"/>
      <c r="M45" s="12"/>
      <c r="N45" s="12"/>
      <c r="O45" s="12"/>
      <c r="R45" s="97" t="s">
        <v>21</v>
      </c>
    </row>
    <row r="46" spans="1:23" x14ac:dyDescent="0.25">
      <c r="D46" s="10"/>
      <c r="E46" s="10"/>
      <c r="F46" s="10"/>
      <c r="G46" s="10"/>
      <c r="H46" s="10"/>
      <c r="K46" s="12"/>
      <c r="L46" s="12"/>
      <c r="M46" s="12"/>
      <c r="N46" s="12"/>
      <c r="O46" s="12"/>
      <c r="R46" s="97" t="s">
        <v>22</v>
      </c>
    </row>
    <row r="47" spans="1:23" x14ac:dyDescent="0.25">
      <c r="D47" s="10"/>
      <c r="E47" s="10"/>
      <c r="F47" s="10"/>
      <c r="G47" s="10"/>
      <c r="H47" s="10"/>
      <c r="K47" s="12"/>
      <c r="L47" s="12"/>
      <c r="M47" s="12"/>
      <c r="N47" s="12"/>
      <c r="O47" s="12"/>
    </row>
  </sheetData>
  <mergeCells count="12">
    <mergeCell ref="U38:W38"/>
    <mergeCell ref="J38:L38"/>
    <mergeCell ref="B38:D38"/>
    <mergeCell ref="E38:G38"/>
    <mergeCell ref="R38:T38"/>
    <mergeCell ref="M38:O38"/>
    <mergeCell ref="C14:E14"/>
    <mergeCell ref="F14:H14"/>
    <mergeCell ref="I14:K14"/>
    <mergeCell ref="C26:E26"/>
    <mergeCell ref="F26:H26"/>
    <mergeCell ref="I26:K2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10" workbookViewId="0">
      <selection activeCell="A4" sqref="A4"/>
    </sheetView>
  </sheetViews>
  <sheetFormatPr baseColWidth="10" defaultRowHeight="15" x14ac:dyDescent="0.25"/>
  <cols>
    <col min="1" max="1" width="12.5703125" bestFit="1" customWidth="1"/>
    <col min="3" max="3" width="11.42578125" customWidth="1"/>
  </cols>
  <sheetData>
    <row r="1" spans="1:19" ht="26.25" x14ac:dyDescent="0.4">
      <c r="A1" s="100" t="s">
        <v>16</v>
      </c>
    </row>
    <row r="3" spans="1:19" ht="15.75" thickBot="1" x14ac:dyDescent="0.3">
      <c r="A3" t="s">
        <v>17</v>
      </c>
      <c r="C3" s="98" t="s">
        <v>18</v>
      </c>
    </row>
    <row r="4" spans="1:19" x14ac:dyDescent="0.25">
      <c r="A4" s="81">
        <v>1.3779999999999999</v>
      </c>
      <c r="B4" s="82">
        <v>1.41</v>
      </c>
      <c r="C4" s="82">
        <v>1.407</v>
      </c>
      <c r="D4" s="83">
        <v>1.417</v>
      </c>
      <c r="E4" s="82">
        <v>1.405</v>
      </c>
      <c r="F4" s="84">
        <v>1.4</v>
      </c>
      <c r="G4" s="82">
        <v>1.395</v>
      </c>
      <c r="H4" s="82">
        <v>1.4239999999999999</v>
      </c>
      <c r="I4" s="84">
        <v>1.4330000000000001</v>
      </c>
      <c r="J4" s="85">
        <v>4.4999999999999998E-2</v>
      </c>
      <c r="K4" s="85">
        <v>3.9E-2</v>
      </c>
      <c r="L4" s="86">
        <v>0.04</v>
      </c>
      <c r="N4" s="98"/>
    </row>
    <row r="5" spans="1:19" x14ac:dyDescent="0.25">
      <c r="A5" s="87">
        <v>1.339</v>
      </c>
      <c r="B5" s="27">
        <v>1.3620000000000001</v>
      </c>
      <c r="C5" s="27">
        <v>1.323</v>
      </c>
      <c r="D5" s="26">
        <v>1.377</v>
      </c>
      <c r="E5" s="27">
        <v>1.3520000000000001</v>
      </c>
      <c r="F5" s="28">
        <v>1.369</v>
      </c>
      <c r="G5" s="27">
        <v>1.4530000000000001</v>
      </c>
      <c r="H5" s="27">
        <v>1.446</v>
      </c>
      <c r="I5" s="28">
        <v>1.448</v>
      </c>
      <c r="J5" s="5">
        <v>4.1000000000000002E-2</v>
      </c>
      <c r="K5" s="5">
        <v>3.9E-2</v>
      </c>
      <c r="L5" s="88">
        <v>3.9E-2</v>
      </c>
    </row>
    <row r="6" spans="1:19" x14ac:dyDescent="0.25">
      <c r="A6" s="89">
        <v>1.272</v>
      </c>
      <c r="B6" s="30">
        <v>1.242</v>
      </c>
      <c r="C6" s="30">
        <v>1.2450000000000001</v>
      </c>
      <c r="D6" s="29">
        <v>1.341</v>
      </c>
      <c r="E6" s="30">
        <v>1.3480000000000001</v>
      </c>
      <c r="F6" s="31">
        <v>1.341</v>
      </c>
      <c r="G6" s="30">
        <v>1.329</v>
      </c>
      <c r="H6" s="30">
        <v>1.3560000000000001</v>
      </c>
      <c r="I6" s="31">
        <v>1.35</v>
      </c>
      <c r="J6" s="5">
        <v>4.1000000000000002E-2</v>
      </c>
      <c r="K6" s="5">
        <v>0.04</v>
      </c>
      <c r="L6" s="88">
        <v>0.04</v>
      </c>
    </row>
    <row r="7" spans="1:19" x14ac:dyDescent="0.25">
      <c r="A7" s="90">
        <v>1.1719999999999999</v>
      </c>
      <c r="B7" s="33">
        <v>1.1739999999999999</v>
      </c>
      <c r="C7" s="33">
        <v>1.1719999999999999</v>
      </c>
      <c r="D7" s="32">
        <v>1.224</v>
      </c>
      <c r="E7" s="33">
        <v>1.2250000000000001</v>
      </c>
      <c r="F7" s="34">
        <v>1.2310000000000001</v>
      </c>
      <c r="G7" s="33">
        <v>1.2110000000000001</v>
      </c>
      <c r="H7" s="33">
        <v>1.1839999999999999</v>
      </c>
      <c r="I7" s="34">
        <v>1.198</v>
      </c>
      <c r="J7" s="5">
        <v>0.04</v>
      </c>
      <c r="K7" s="5">
        <v>3.9E-2</v>
      </c>
      <c r="L7" s="88">
        <v>0.04</v>
      </c>
    </row>
    <row r="8" spans="1:19" x14ac:dyDescent="0.25">
      <c r="A8" s="91">
        <v>1.51</v>
      </c>
      <c r="B8" s="36">
        <v>1.5169999999999999</v>
      </c>
      <c r="C8" s="36">
        <v>1.4990000000000001</v>
      </c>
      <c r="D8" s="35">
        <v>1.643</v>
      </c>
      <c r="E8" s="36">
        <v>1.639</v>
      </c>
      <c r="F8" s="37">
        <v>1.643</v>
      </c>
      <c r="G8" s="36">
        <v>1.5029999999999999</v>
      </c>
      <c r="H8" s="36">
        <v>1.518</v>
      </c>
      <c r="I8" s="37">
        <v>1.538</v>
      </c>
      <c r="J8" s="5">
        <v>3.9E-2</v>
      </c>
      <c r="K8" s="5">
        <v>0.04</v>
      </c>
      <c r="L8" s="88">
        <v>4.1000000000000002E-2</v>
      </c>
    </row>
    <row r="9" spans="1:19" x14ac:dyDescent="0.25">
      <c r="A9" s="92">
        <v>1.5229999999999999</v>
      </c>
      <c r="B9" s="39">
        <v>1.635</v>
      </c>
      <c r="C9" s="39">
        <v>1.544</v>
      </c>
      <c r="D9" s="38">
        <v>1.8440000000000001</v>
      </c>
      <c r="E9" s="39">
        <v>1.7549999999999999</v>
      </c>
      <c r="F9" s="40">
        <v>1.8440000000000001</v>
      </c>
      <c r="G9" s="39">
        <v>1.7769999999999999</v>
      </c>
      <c r="H9" s="39">
        <v>1.774</v>
      </c>
      <c r="I9" s="40">
        <v>1.8440000000000001</v>
      </c>
      <c r="J9" s="5">
        <v>3.9E-2</v>
      </c>
      <c r="K9" s="5">
        <v>0.04</v>
      </c>
      <c r="L9" s="88">
        <v>4.1000000000000002E-2</v>
      </c>
    </row>
    <row r="10" spans="1:19" x14ac:dyDescent="0.25">
      <c r="A10" s="93">
        <v>0.8</v>
      </c>
      <c r="B10" s="24">
        <v>0.79</v>
      </c>
      <c r="C10" s="24">
        <v>0.78</v>
      </c>
      <c r="D10" s="23">
        <v>0.77</v>
      </c>
      <c r="E10" s="24">
        <v>0.78</v>
      </c>
      <c r="F10" s="25">
        <v>0.77</v>
      </c>
      <c r="G10" s="24">
        <v>0.8</v>
      </c>
      <c r="H10" s="24">
        <v>0.78</v>
      </c>
      <c r="I10" s="25">
        <v>0.75</v>
      </c>
      <c r="J10" s="5">
        <v>0.04</v>
      </c>
      <c r="K10" s="5">
        <v>3.9E-2</v>
      </c>
      <c r="L10" s="88">
        <v>3.9E-2</v>
      </c>
    </row>
    <row r="11" spans="1:19" ht="15.75" thickBot="1" x14ac:dyDescent="0.3">
      <c r="A11" s="94">
        <v>3.9E-2</v>
      </c>
      <c r="B11" s="95">
        <v>3.7999999999999999E-2</v>
      </c>
      <c r="C11" s="95">
        <v>3.9E-2</v>
      </c>
      <c r="D11" s="95">
        <v>0.04</v>
      </c>
      <c r="E11" s="95">
        <v>3.9E-2</v>
      </c>
      <c r="F11" s="95">
        <v>3.9E-2</v>
      </c>
      <c r="G11" s="95">
        <v>3.9E-2</v>
      </c>
      <c r="H11" s="95">
        <v>0.04</v>
      </c>
      <c r="I11" s="95">
        <v>4.1000000000000002E-2</v>
      </c>
      <c r="J11" s="95">
        <v>0.04</v>
      </c>
      <c r="K11" s="95">
        <v>3.7999999999999999E-2</v>
      </c>
      <c r="L11" s="96">
        <v>0.04</v>
      </c>
    </row>
    <row r="14" spans="1:19" x14ac:dyDescent="0.25">
      <c r="C14" s="44" t="s">
        <v>0</v>
      </c>
      <c r="D14" s="45"/>
      <c r="E14" s="45"/>
      <c r="F14" s="44" t="s">
        <v>1</v>
      </c>
      <c r="G14" s="45"/>
      <c r="H14" s="46"/>
      <c r="I14" s="45" t="s">
        <v>2</v>
      </c>
      <c r="J14" s="45"/>
      <c r="K14" s="46"/>
    </row>
    <row r="15" spans="1:19" x14ac:dyDescent="0.25">
      <c r="A15" s="42" t="s">
        <v>5</v>
      </c>
      <c r="B15" s="27" t="s">
        <v>7</v>
      </c>
      <c r="C15" s="1">
        <f>A4</f>
        <v>1.3779999999999999</v>
      </c>
      <c r="D15" s="2">
        <f>B4</f>
        <v>1.41</v>
      </c>
      <c r="E15" s="2">
        <f>C4</f>
        <v>1.407</v>
      </c>
      <c r="F15" s="1">
        <f>D4</f>
        <v>1.417</v>
      </c>
      <c r="G15" s="2">
        <f>E4</f>
        <v>1.405</v>
      </c>
      <c r="H15" s="3">
        <f>F4</f>
        <v>1.4</v>
      </c>
      <c r="I15" s="2">
        <f>G4</f>
        <v>1.395</v>
      </c>
      <c r="J15" s="2">
        <f>H4</f>
        <v>1.4239999999999999</v>
      </c>
      <c r="K15" s="3">
        <f>I4</f>
        <v>1.4330000000000001</v>
      </c>
      <c r="N15" s="5"/>
      <c r="O15" s="11"/>
      <c r="P15" s="11"/>
      <c r="Q15" s="11"/>
      <c r="R15" s="11"/>
      <c r="S15" s="11"/>
    </row>
    <row r="16" spans="1:19" x14ac:dyDescent="0.25">
      <c r="A16" s="42"/>
      <c r="B16" s="42" t="s">
        <v>8</v>
      </c>
      <c r="C16" s="4">
        <f t="shared" ref="C16:K21" si="0">A5</f>
        <v>1.339</v>
      </c>
      <c r="D16" s="5">
        <f t="shared" si="0"/>
        <v>1.3620000000000001</v>
      </c>
      <c r="E16" s="5">
        <f t="shared" si="0"/>
        <v>1.323</v>
      </c>
      <c r="F16" s="4">
        <f t="shared" si="0"/>
        <v>1.377</v>
      </c>
      <c r="G16" s="5">
        <f t="shared" si="0"/>
        <v>1.3520000000000001</v>
      </c>
      <c r="H16" s="6">
        <f t="shared" si="0"/>
        <v>1.369</v>
      </c>
      <c r="I16" s="5">
        <f t="shared" si="0"/>
        <v>1.4530000000000001</v>
      </c>
      <c r="J16" s="5">
        <f t="shared" si="0"/>
        <v>1.446</v>
      </c>
      <c r="K16" s="6">
        <f t="shared" si="0"/>
        <v>1.448</v>
      </c>
      <c r="O16" s="11"/>
      <c r="P16" s="11"/>
      <c r="Q16" s="11"/>
      <c r="R16" s="11"/>
      <c r="S16" s="11"/>
    </row>
    <row r="17" spans="1:19" x14ac:dyDescent="0.25">
      <c r="A17" s="42"/>
      <c r="B17" s="42" t="s">
        <v>9</v>
      </c>
      <c r="C17" s="7">
        <f t="shared" si="0"/>
        <v>1.272</v>
      </c>
      <c r="D17" s="8">
        <f t="shared" si="0"/>
        <v>1.242</v>
      </c>
      <c r="E17" s="8">
        <f t="shared" si="0"/>
        <v>1.2450000000000001</v>
      </c>
      <c r="F17" s="7">
        <f t="shared" si="0"/>
        <v>1.341</v>
      </c>
      <c r="G17" s="8">
        <f t="shared" si="0"/>
        <v>1.3480000000000001</v>
      </c>
      <c r="H17" s="9">
        <f t="shared" si="0"/>
        <v>1.341</v>
      </c>
      <c r="I17" s="8">
        <f t="shared" si="0"/>
        <v>1.329</v>
      </c>
      <c r="J17" s="8">
        <f t="shared" si="0"/>
        <v>1.3560000000000001</v>
      </c>
      <c r="K17" s="9">
        <f t="shared" si="0"/>
        <v>1.35</v>
      </c>
      <c r="O17" s="11"/>
      <c r="P17" s="11"/>
      <c r="Q17" s="11"/>
      <c r="R17" s="11"/>
      <c r="S17" s="11"/>
    </row>
    <row r="18" spans="1:19" x14ac:dyDescent="0.25">
      <c r="A18" s="41" t="s">
        <v>6</v>
      </c>
      <c r="B18" s="36" t="s">
        <v>7</v>
      </c>
      <c r="C18" s="4">
        <f t="shared" si="0"/>
        <v>1.1719999999999999</v>
      </c>
      <c r="D18" s="5">
        <f t="shared" si="0"/>
        <v>1.1739999999999999</v>
      </c>
      <c r="E18" s="5">
        <f t="shared" si="0"/>
        <v>1.1719999999999999</v>
      </c>
      <c r="F18" s="4">
        <f t="shared" si="0"/>
        <v>1.224</v>
      </c>
      <c r="G18" s="5">
        <f t="shared" si="0"/>
        <v>1.2250000000000001</v>
      </c>
      <c r="H18" s="6">
        <f t="shared" si="0"/>
        <v>1.2310000000000001</v>
      </c>
      <c r="I18" s="5">
        <f t="shared" si="0"/>
        <v>1.2110000000000001</v>
      </c>
      <c r="J18" s="5">
        <f t="shared" si="0"/>
        <v>1.1839999999999999</v>
      </c>
      <c r="K18" s="6">
        <f t="shared" si="0"/>
        <v>1.198</v>
      </c>
      <c r="N18" s="5"/>
      <c r="O18" s="11"/>
      <c r="P18" s="11"/>
      <c r="Q18" s="11"/>
      <c r="R18" s="11"/>
      <c r="S18" s="11"/>
    </row>
    <row r="19" spans="1:19" x14ac:dyDescent="0.25">
      <c r="A19" s="41"/>
      <c r="B19" s="41" t="s">
        <v>8</v>
      </c>
      <c r="C19" s="4">
        <f t="shared" si="0"/>
        <v>1.51</v>
      </c>
      <c r="D19" s="5">
        <f t="shared" si="0"/>
        <v>1.5169999999999999</v>
      </c>
      <c r="E19" s="5">
        <f t="shared" si="0"/>
        <v>1.4990000000000001</v>
      </c>
      <c r="F19" s="4">
        <f t="shared" si="0"/>
        <v>1.643</v>
      </c>
      <c r="G19" s="5">
        <f t="shared" si="0"/>
        <v>1.639</v>
      </c>
      <c r="H19" s="6">
        <f t="shared" si="0"/>
        <v>1.643</v>
      </c>
      <c r="I19" s="5">
        <f t="shared" si="0"/>
        <v>1.5029999999999999</v>
      </c>
      <c r="J19" s="5">
        <f t="shared" si="0"/>
        <v>1.518</v>
      </c>
      <c r="K19" s="6">
        <f t="shared" si="0"/>
        <v>1.538</v>
      </c>
      <c r="O19" s="11"/>
      <c r="P19" s="11"/>
      <c r="Q19" s="11"/>
      <c r="R19" s="11"/>
      <c r="S19" s="11"/>
    </row>
    <row r="20" spans="1:19" x14ac:dyDescent="0.25">
      <c r="A20" s="41"/>
      <c r="B20" s="41" t="s">
        <v>9</v>
      </c>
      <c r="C20" s="4">
        <f t="shared" si="0"/>
        <v>1.5229999999999999</v>
      </c>
      <c r="D20" s="5">
        <f t="shared" si="0"/>
        <v>1.635</v>
      </c>
      <c r="E20" s="5">
        <f t="shared" si="0"/>
        <v>1.544</v>
      </c>
      <c r="F20" s="4">
        <f t="shared" si="0"/>
        <v>1.8440000000000001</v>
      </c>
      <c r="G20" s="5">
        <f t="shared" si="0"/>
        <v>1.7549999999999999</v>
      </c>
      <c r="H20" s="6">
        <f t="shared" si="0"/>
        <v>1.8440000000000001</v>
      </c>
      <c r="I20" s="5">
        <f t="shared" si="0"/>
        <v>1.7769999999999999</v>
      </c>
      <c r="J20" s="5">
        <f t="shared" si="0"/>
        <v>1.774</v>
      </c>
      <c r="K20" s="6">
        <f t="shared" si="0"/>
        <v>1.8440000000000001</v>
      </c>
      <c r="O20" s="11"/>
      <c r="P20" s="11"/>
      <c r="Q20" s="11"/>
      <c r="R20" s="11"/>
      <c r="S20" s="11"/>
    </row>
    <row r="21" spans="1:19" x14ac:dyDescent="0.25">
      <c r="A21" s="43" t="s">
        <v>10</v>
      </c>
      <c r="B21" s="43"/>
      <c r="C21" s="20">
        <f t="shared" si="0"/>
        <v>0.8</v>
      </c>
      <c r="D21" s="21">
        <f t="shared" si="0"/>
        <v>0.79</v>
      </c>
      <c r="E21" s="21">
        <f t="shared" si="0"/>
        <v>0.78</v>
      </c>
      <c r="F21" s="20">
        <f t="shared" si="0"/>
        <v>0.77</v>
      </c>
      <c r="G21" s="21">
        <f t="shared" si="0"/>
        <v>0.78</v>
      </c>
      <c r="H21" s="22">
        <f t="shared" si="0"/>
        <v>0.77</v>
      </c>
      <c r="I21" s="21">
        <f t="shared" si="0"/>
        <v>0.8</v>
      </c>
      <c r="J21" s="21">
        <f t="shared" si="0"/>
        <v>0.78</v>
      </c>
      <c r="K21" s="22">
        <f t="shared" si="0"/>
        <v>0.75</v>
      </c>
    </row>
    <row r="22" spans="1:19" x14ac:dyDescent="0.25">
      <c r="B22" s="48" t="s">
        <v>11</v>
      </c>
      <c r="C22" s="49">
        <f>AVERAGE(C21:K21)</f>
        <v>0.77999999999999992</v>
      </c>
    </row>
    <row r="25" spans="1:19" x14ac:dyDescent="0.25">
      <c r="A25" s="47" t="s">
        <v>12</v>
      </c>
    </row>
    <row r="26" spans="1:19" x14ac:dyDescent="0.25">
      <c r="C26" s="44" t="s">
        <v>0</v>
      </c>
      <c r="D26" s="45"/>
      <c r="E26" s="45"/>
      <c r="F26" s="44" t="s">
        <v>1</v>
      </c>
      <c r="G26" s="45"/>
      <c r="H26" s="46"/>
      <c r="I26" s="45" t="s">
        <v>2</v>
      </c>
      <c r="J26" s="45"/>
      <c r="K26" s="46"/>
    </row>
    <row r="27" spans="1:19" x14ac:dyDescent="0.25">
      <c r="A27" s="42" t="s">
        <v>5</v>
      </c>
      <c r="B27" s="27" t="s">
        <v>7</v>
      </c>
      <c r="C27" s="52">
        <f>C15-$C$22</f>
        <v>0.59799999999999998</v>
      </c>
      <c r="D27" s="54">
        <f>D15-$C$22</f>
        <v>0.63</v>
      </c>
      <c r="E27" s="55">
        <f t="shared" ref="E27:K27" si="1">E15-$C$22</f>
        <v>0.62700000000000011</v>
      </c>
      <c r="F27" s="52">
        <f t="shared" si="1"/>
        <v>0.63700000000000012</v>
      </c>
      <c r="G27" s="54">
        <f t="shared" si="1"/>
        <v>0.62500000000000011</v>
      </c>
      <c r="H27" s="54">
        <f t="shared" si="1"/>
        <v>0.62</v>
      </c>
      <c r="I27" s="52">
        <f t="shared" si="1"/>
        <v>0.6150000000000001</v>
      </c>
      <c r="J27" s="54">
        <f t="shared" si="1"/>
        <v>0.64400000000000002</v>
      </c>
      <c r="K27" s="55">
        <f t="shared" si="1"/>
        <v>0.65300000000000014</v>
      </c>
    </row>
    <row r="28" spans="1:19" x14ac:dyDescent="0.25">
      <c r="A28" s="42"/>
      <c r="B28" s="42" t="s">
        <v>8</v>
      </c>
      <c r="C28" s="56">
        <f t="shared" ref="C28:K32" si="2">C16-$C$22</f>
        <v>0.55900000000000005</v>
      </c>
      <c r="D28" s="53">
        <f t="shared" si="2"/>
        <v>0.58200000000000018</v>
      </c>
      <c r="E28" s="57">
        <f t="shared" si="2"/>
        <v>0.54300000000000004</v>
      </c>
      <c r="F28" s="56">
        <f t="shared" si="2"/>
        <v>0.59700000000000009</v>
      </c>
      <c r="G28" s="53">
        <f t="shared" si="2"/>
        <v>0.57200000000000017</v>
      </c>
      <c r="H28" s="53">
        <f t="shared" si="2"/>
        <v>0.58900000000000008</v>
      </c>
      <c r="I28" s="56">
        <f t="shared" si="2"/>
        <v>0.67300000000000015</v>
      </c>
      <c r="J28" s="53">
        <f t="shared" si="2"/>
        <v>0.66600000000000004</v>
      </c>
      <c r="K28" s="57">
        <f t="shared" si="2"/>
        <v>0.66800000000000004</v>
      </c>
    </row>
    <row r="29" spans="1:19" x14ac:dyDescent="0.25">
      <c r="A29" s="42"/>
      <c r="B29" s="42" t="s">
        <v>9</v>
      </c>
      <c r="C29" s="58">
        <f t="shared" si="2"/>
        <v>0.4920000000000001</v>
      </c>
      <c r="D29" s="59">
        <f t="shared" si="2"/>
        <v>0.46200000000000008</v>
      </c>
      <c r="E29" s="60">
        <f t="shared" si="2"/>
        <v>0.46500000000000019</v>
      </c>
      <c r="F29" s="58">
        <f t="shared" si="2"/>
        <v>0.56100000000000005</v>
      </c>
      <c r="G29" s="59">
        <f t="shared" si="2"/>
        <v>0.56800000000000017</v>
      </c>
      <c r="H29" s="59">
        <f t="shared" si="2"/>
        <v>0.56100000000000005</v>
      </c>
      <c r="I29" s="58">
        <f t="shared" si="2"/>
        <v>0.54900000000000004</v>
      </c>
      <c r="J29" s="59">
        <f t="shared" si="2"/>
        <v>0.57600000000000018</v>
      </c>
      <c r="K29" s="60">
        <f t="shared" si="2"/>
        <v>0.57000000000000017</v>
      </c>
    </row>
    <row r="30" spans="1:19" x14ac:dyDescent="0.25">
      <c r="A30" s="41" t="s">
        <v>6</v>
      </c>
      <c r="B30" s="36" t="s">
        <v>7</v>
      </c>
      <c r="C30" s="56">
        <f t="shared" si="2"/>
        <v>0.39200000000000002</v>
      </c>
      <c r="D30" s="53">
        <f t="shared" si="2"/>
        <v>0.39400000000000002</v>
      </c>
      <c r="E30" s="57">
        <f t="shared" si="2"/>
        <v>0.39200000000000002</v>
      </c>
      <c r="F30" s="56">
        <f t="shared" si="2"/>
        <v>0.44400000000000006</v>
      </c>
      <c r="G30" s="53">
        <f t="shared" si="2"/>
        <v>0.44500000000000017</v>
      </c>
      <c r="H30" s="53">
        <f t="shared" si="2"/>
        <v>0.45100000000000018</v>
      </c>
      <c r="I30" s="56">
        <f t="shared" si="2"/>
        <v>0.43100000000000016</v>
      </c>
      <c r="J30" s="53">
        <f t="shared" si="2"/>
        <v>0.40400000000000003</v>
      </c>
      <c r="K30" s="57">
        <f t="shared" si="2"/>
        <v>0.41800000000000004</v>
      </c>
    </row>
    <row r="31" spans="1:19" x14ac:dyDescent="0.25">
      <c r="A31" s="41"/>
      <c r="B31" s="41" t="s">
        <v>8</v>
      </c>
      <c r="C31" s="56">
        <f t="shared" si="2"/>
        <v>0.73000000000000009</v>
      </c>
      <c r="D31" s="53">
        <f t="shared" si="2"/>
        <v>0.73699999999999999</v>
      </c>
      <c r="E31" s="57">
        <f t="shared" si="2"/>
        <v>0.71900000000000019</v>
      </c>
      <c r="F31" s="56">
        <f t="shared" si="2"/>
        <v>0.8630000000000001</v>
      </c>
      <c r="G31" s="53">
        <f t="shared" si="2"/>
        <v>0.8590000000000001</v>
      </c>
      <c r="H31" s="53">
        <f t="shared" si="2"/>
        <v>0.8630000000000001</v>
      </c>
      <c r="I31" s="56">
        <f t="shared" si="2"/>
        <v>0.72299999999999998</v>
      </c>
      <c r="J31" s="53">
        <f t="shared" si="2"/>
        <v>0.7380000000000001</v>
      </c>
      <c r="K31" s="57">
        <f t="shared" si="2"/>
        <v>0.75800000000000012</v>
      </c>
    </row>
    <row r="32" spans="1:19" x14ac:dyDescent="0.25">
      <c r="A32" s="41"/>
      <c r="B32" s="41" t="s">
        <v>9</v>
      </c>
      <c r="C32" s="58">
        <f t="shared" si="2"/>
        <v>0.74299999999999999</v>
      </c>
      <c r="D32" s="59">
        <f t="shared" si="2"/>
        <v>0.85500000000000009</v>
      </c>
      <c r="E32" s="60">
        <f t="shared" si="2"/>
        <v>0.76400000000000012</v>
      </c>
      <c r="F32" s="58">
        <f t="shared" si="2"/>
        <v>1.0640000000000001</v>
      </c>
      <c r="G32" s="59">
        <f t="shared" si="2"/>
        <v>0.97499999999999998</v>
      </c>
      <c r="H32" s="59">
        <f t="shared" si="2"/>
        <v>1.0640000000000001</v>
      </c>
      <c r="I32" s="58">
        <f t="shared" si="2"/>
        <v>0.997</v>
      </c>
      <c r="J32" s="59">
        <f t="shared" si="2"/>
        <v>0.99400000000000011</v>
      </c>
      <c r="K32" s="60">
        <f t="shared" si="2"/>
        <v>1.0640000000000001</v>
      </c>
    </row>
    <row r="33" spans="1:24" s="50" customFormat="1" x14ac:dyDescent="0.25">
      <c r="C33" s="51"/>
      <c r="D33" s="51"/>
      <c r="E33" s="51"/>
      <c r="F33" s="51"/>
      <c r="G33" s="51"/>
      <c r="H33" s="51"/>
      <c r="I33" s="51"/>
      <c r="J33" s="51"/>
      <c r="K33" s="51"/>
    </row>
    <row r="34" spans="1:24" s="50" customFormat="1" x14ac:dyDescent="0.25">
      <c r="C34" s="51"/>
      <c r="D34" s="51"/>
      <c r="E34" s="51"/>
      <c r="F34" s="51"/>
      <c r="G34" s="51"/>
      <c r="H34" s="51"/>
      <c r="I34" s="51"/>
      <c r="J34" s="51"/>
      <c r="K34" s="51"/>
    </row>
    <row r="35" spans="1:24" s="50" customFormat="1" x14ac:dyDescent="0.25">
      <c r="C35" s="51"/>
      <c r="D35" s="51"/>
      <c r="E35" s="51"/>
      <c r="F35" s="51"/>
      <c r="G35" s="51"/>
      <c r="H35" s="51"/>
      <c r="I35" s="51"/>
      <c r="J35" s="51"/>
      <c r="K35" s="51"/>
    </row>
    <row r="36" spans="1:24" s="50" customFormat="1" x14ac:dyDescent="0.25"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</row>
    <row r="37" spans="1:24" x14ac:dyDescent="0.25">
      <c r="A37" s="13" t="s">
        <v>19</v>
      </c>
      <c r="I37" s="103"/>
      <c r="J37" s="51"/>
      <c r="K37" s="104"/>
      <c r="L37" s="51"/>
      <c r="M37" s="51"/>
      <c r="N37" s="51"/>
      <c r="O37" s="51"/>
      <c r="P37" s="51"/>
      <c r="Q37" s="103"/>
      <c r="R37" s="51"/>
      <c r="S37" s="51"/>
      <c r="T37" s="51"/>
      <c r="U37" s="51"/>
      <c r="V37" s="51"/>
      <c r="W37" s="51"/>
      <c r="X37" s="51"/>
    </row>
    <row r="38" spans="1:24" x14ac:dyDescent="0.25">
      <c r="A38" s="13"/>
      <c r="B38" s="70" t="s">
        <v>5</v>
      </c>
      <c r="C38" s="71"/>
      <c r="D38" s="99"/>
      <c r="E38" s="74" t="s">
        <v>6</v>
      </c>
      <c r="F38" s="72"/>
      <c r="G38" s="73"/>
      <c r="I38" s="103"/>
      <c r="J38" s="105"/>
      <c r="K38" s="105"/>
      <c r="L38" s="105"/>
      <c r="M38" s="105"/>
      <c r="N38" s="105"/>
      <c r="O38" s="105"/>
      <c r="P38" s="51"/>
      <c r="Q38" s="103"/>
      <c r="R38" s="105"/>
      <c r="S38" s="105"/>
      <c r="T38" s="105"/>
      <c r="U38" s="105"/>
      <c r="V38" s="105"/>
      <c r="W38" s="105"/>
      <c r="X38" s="51"/>
    </row>
    <row r="39" spans="1:24" x14ac:dyDescent="0.25">
      <c r="B39" s="29" t="s">
        <v>7</v>
      </c>
      <c r="C39" s="30" t="s">
        <v>8</v>
      </c>
      <c r="D39" s="30" t="s">
        <v>9</v>
      </c>
      <c r="E39" s="38" t="s">
        <v>7</v>
      </c>
      <c r="F39" s="39" t="s">
        <v>8</v>
      </c>
      <c r="G39" s="40" t="s">
        <v>9</v>
      </c>
      <c r="I39" s="51"/>
      <c r="J39" s="51"/>
      <c r="K39" s="51"/>
      <c r="L39" s="51"/>
      <c r="M39" s="51"/>
      <c r="N39" s="51"/>
      <c r="O39" s="51"/>
      <c r="P39" s="51"/>
      <c r="Q39" s="106"/>
      <c r="R39" s="51"/>
      <c r="S39" s="51"/>
      <c r="T39" s="51"/>
      <c r="U39" s="51"/>
      <c r="V39" s="51"/>
      <c r="W39" s="51"/>
      <c r="X39" s="51"/>
    </row>
    <row r="40" spans="1:24" x14ac:dyDescent="0.25">
      <c r="A40" t="s">
        <v>0</v>
      </c>
      <c r="B40" s="61">
        <f>AVERAGE(C27:E27)</f>
        <v>0.61833333333333329</v>
      </c>
      <c r="C40" s="62">
        <f>AVERAGE(C28:E28)</f>
        <v>0.56133333333333335</v>
      </c>
      <c r="D40" s="62">
        <f>AVERAGE(C29:E29)</f>
        <v>0.47300000000000014</v>
      </c>
      <c r="E40" s="61">
        <f>AVERAGE(C30:E30)</f>
        <v>0.39266666666666666</v>
      </c>
      <c r="F40" s="62">
        <f>AVERAGE(C31:E31)</f>
        <v>0.7286666666666668</v>
      </c>
      <c r="G40" s="63">
        <f>AVERAGE(C32:E32)</f>
        <v>0.78733333333333333</v>
      </c>
      <c r="I40" s="51"/>
      <c r="J40" s="101"/>
      <c r="K40" s="101"/>
      <c r="L40" s="101"/>
      <c r="M40" s="101"/>
      <c r="N40" s="101"/>
      <c r="O40" s="101"/>
      <c r="P40" s="51"/>
      <c r="Q40" s="107"/>
      <c r="R40" s="102"/>
      <c r="S40" s="102"/>
      <c r="T40" s="102"/>
      <c r="U40" s="102"/>
      <c r="V40" s="102"/>
      <c r="W40" s="102"/>
      <c r="X40" s="51"/>
    </row>
    <row r="41" spans="1:24" x14ac:dyDescent="0.25">
      <c r="A41" t="s">
        <v>1</v>
      </c>
      <c r="B41" s="64">
        <f>AVERAGE(F27:H27)</f>
        <v>0.62733333333333341</v>
      </c>
      <c r="C41" s="65">
        <f>AVERAGE(F28:H28)</f>
        <v>0.58600000000000019</v>
      </c>
      <c r="D41" s="65">
        <f>AVERAGE(F29:H29)</f>
        <v>0.56333333333333346</v>
      </c>
      <c r="E41" s="64">
        <f>AVERAGE(F30:H30)</f>
        <v>0.44666666666666677</v>
      </c>
      <c r="F41" s="65">
        <f>AVERAGE(F31:H31)</f>
        <v>0.8616666666666668</v>
      </c>
      <c r="G41" s="66">
        <f>AVERAGE(F32:H32)</f>
        <v>1.0343333333333333</v>
      </c>
      <c r="I41" s="51"/>
      <c r="J41" s="101"/>
      <c r="K41" s="101"/>
      <c r="L41" s="101"/>
      <c r="M41" s="101"/>
      <c r="N41" s="101"/>
      <c r="O41" s="101"/>
      <c r="P41" s="51"/>
      <c r="Q41" s="107"/>
      <c r="R41" s="102"/>
      <c r="S41" s="102"/>
      <c r="T41" s="102"/>
      <c r="U41" s="102"/>
      <c r="V41" s="102"/>
      <c r="W41" s="102"/>
      <c r="X41" s="51"/>
    </row>
    <row r="42" spans="1:24" x14ac:dyDescent="0.25">
      <c r="A42" t="s">
        <v>2</v>
      </c>
      <c r="B42" s="67">
        <f>AVERAGE(I27:K27)</f>
        <v>0.63733333333333342</v>
      </c>
      <c r="C42" s="68">
        <f>AVERAGE(I28:K28)</f>
        <v>0.66900000000000004</v>
      </c>
      <c r="D42" s="68">
        <f>AVERAGE(I29:K29)</f>
        <v>0.56500000000000006</v>
      </c>
      <c r="E42" s="67">
        <f>AVERAGE(I30:K30)</f>
        <v>0.41766666666666669</v>
      </c>
      <c r="F42" s="68">
        <f>AVERAGE(I31:K31)</f>
        <v>0.73966666666666681</v>
      </c>
      <c r="G42" s="69">
        <f>AVERAGE(I32:K32)</f>
        <v>1.0183333333333333</v>
      </c>
      <c r="I42" s="51"/>
      <c r="J42" s="101"/>
      <c r="K42" s="101"/>
      <c r="L42" s="101"/>
      <c r="M42" s="101"/>
      <c r="N42" s="101"/>
      <c r="O42" s="101"/>
      <c r="P42" s="51"/>
      <c r="Q42" s="107"/>
      <c r="R42" s="102"/>
      <c r="S42" s="102"/>
      <c r="T42" s="102"/>
      <c r="U42" s="102"/>
      <c r="V42" s="102"/>
      <c r="W42" s="102"/>
      <c r="X42" s="51"/>
    </row>
    <row r="43" spans="1:24" x14ac:dyDescent="0.25">
      <c r="I43" s="51"/>
      <c r="J43" s="51"/>
      <c r="K43" s="51"/>
      <c r="L43" s="51"/>
      <c r="M43" s="51"/>
      <c r="N43" s="51"/>
      <c r="O43" s="51"/>
      <c r="P43" s="51"/>
      <c r="Q43" s="107"/>
      <c r="R43" s="102"/>
      <c r="S43" s="102"/>
      <c r="T43" s="102"/>
      <c r="U43" s="102"/>
      <c r="V43" s="102"/>
      <c r="W43" s="102"/>
      <c r="X43" s="51"/>
    </row>
    <row r="44" spans="1:24" x14ac:dyDescent="0.25"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</row>
    <row r="45" spans="1:24" x14ac:dyDescent="0.25">
      <c r="D45" s="10"/>
      <c r="E45" s="10"/>
      <c r="F45" s="10"/>
      <c r="G45" s="10"/>
      <c r="H45" s="10"/>
      <c r="I45" s="51"/>
      <c r="J45" s="51"/>
      <c r="K45" s="108"/>
      <c r="L45" s="108"/>
      <c r="M45" s="108"/>
      <c r="N45" s="108"/>
      <c r="O45" s="108"/>
      <c r="P45" s="51"/>
      <c r="Q45" s="51"/>
      <c r="R45" s="51"/>
      <c r="S45" s="51"/>
      <c r="T45" s="51"/>
      <c r="U45" s="51"/>
      <c r="V45" s="51"/>
      <c r="W45" s="51"/>
      <c r="X45" s="51"/>
    </row>
    <row r="46" spans="1:24" x14ac:dyDescent="0.25">
      <c r="D46" s="10"/>
      <c r="E46" s="10"/>
      <c r="F46" s="10"/>
      <c r="G46" s="10"/>
      <c r="H46" s="10"/>
      <c r="K46" s="12"/>
      <c r="L46" s="12"/>
      <c r="M46" s="12"/>
      <c r="N46" s="12"/>
      <c r="O46" s="12"/>
    </row>
    <row r="47" spans="1:24" x14ac:dyDescent="0.25">
      <c r="D47" s="10"/>
      <c r="E47" s="10"/>
      <c r="F47" s="10"/>
      <c r="G47" s="10"/>
      <c r="H47" s="10"/>
      <c r="K47" s="12"/>
      <c r="L47" s="12"/>
      <c r="M47" s="12"/>
      <c r="N47" s="12"/>
      <c r="O47" s="12"/>
    </row>
  </sheetData>
  <mergeCells count="12">
    <mergeCell ref="B38:D38"/>
    <mergeCell ref="E38:G38"/>
    <mergeCell ref="J38:L38"/>
    <mergeCell ref="M38:O38"/>
    <mergeCell ref="R38:T38"/>
    <mergeCell ref="U38:W38"/>
    <mergeCell ref="C14:E14"/>
    <mergeCell ref="F14:H14"/>
    <mergeCell ref="I14:K14"/>
    <mergeCell ref="C26:E26"/>
    <mergeCell ref="F26:H26"/>
    <mergeCell ref="I26:K2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XTT</vt:lpstr>
      <vt:lpstr>KV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Kasten, Annika</dc:creator>
  <cp:lastModifiedBy>Kasten, Annika</cp:lastModifiedBy>
  <dcterms:created xsi:type="dcterms:W3CDTF">2016-10-04T14:09:38Z</dcterms:created>
  <dcterms:modified xsi:type="dcterms:W3CDTF">2016-12-09T13:47:54Z</dcterms:modified>
</cp:coreProperties>
</file>